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6-Отдел развития конкуренции\9. МОНИТОРИНГ\2021\Исполнение контрактов\Разделы отчета\1. ФИНАЛЬНЫЙ ОТЧЕТ\ПРИЕМКА\ИТОГ - Принят\"/>
    </mc:Choice>
  </mc:AlternateContent>
  <bookViews>
    <workbookView xWindow="0" yWindow="0" windowWidth="28800" windowHeight="12435" activeTab="1"/>
  </bookViews>
  <sheets>
    <sheet name="Государственные" sheetId="10" r:id="rId1"/>
    <sheet name="Муниципальные" sheetId="11" r:id="rId2"/>
    <sheet name="Гос_ЛИКВ_РЕОРГ" sheetId="7" r:id="rId3"/>
    <sheet name="Мун_ЛИКВ_РЕОРГ" sheetId="6" r:id="rId4"/>
  </sheets>
  <definedNames>
    <definedName name="_xlnm._FilterDatabase" localSheetId="2" hidden="1">Гос_ЛИКВ_РЕОРГ!$A$1:$G$2</definedName>
    <definedName name="_xlnm._FilterDatabase" localSheetId="0" hidden="1">Государственные!$A$1:$N$176</definedName>
    <definedName name="_xlnm._FilterDatabase" localSheetId="3" hidden="1">Мун_ЛИКВ_РЕОРГ!$A$1:$H$6</definedName>
    <definedName name="_xlnm._FilterDatabase" localSheetId="1" hidden="1">Муниципальные!$A$1:$M$817</definedName>
    <definedName name="_xlnm.Print_Area" localSheetId="0">Государственные!$A$1:$L$172</definedName>
    <definedName name="_xlnm.Print_Area" localSheetId="1">Муниципальные!$A$1:$M$812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8" i="10" l="1"/>
  <c r="K168" i="10"/>
  <c r="I67" i="11" l="1"/>
  <c r="I61" i="11"/>
  <c r="M438" i="11" l="1"/>
  <c r="L438" i="11"/>
  <c r="M437" i="11"/>
  <c r="L437" i="11"/>
  <c r="I438" i="11"/>
  <c r="H438" i="11"/>
  <c r="I437" i="11"/>
  <c r="H437" i="11"/>
  <c r="M436" i="11"/>
  <c r="L436" i="11"/>
  <c r="M434" i="11"/>
  <c r="L434" i="11"/>
  <c r="M433" i="11"/>
  <c r="L433" i="11"/>
  <c r="M432" i="11"/>
  <c r="L432" i="11"/>
  <c r="M431" i="11"/>
  <c r="L431" i="11"/>
  <c r="M430" i="11"/>
  <c r="L430" i="11"/>
  <c r="I436" i="11"/>
  <c r="I434" i="11"/>
  <c r="H434" i="11"/>
  <c r="I433" i="11"/>
  <c r="H433" i="11"/>
  <c r="I432" i="11"/>
  <c r="H432" i="11"/>
  <c r="I431" i="11"/>
  <c r="H431" i="11"/>
  <c r="I430" i="11"/>
  <c r="H430" i="11"/>
  <c r="L403" i="11"/>
  <c r="M402" i="11"/>
  <c r="L402" i="11"/>
  <c r="I402" i="11"/>
  <c r="H402" i="11"/>
  <c r="L396" i="11"/>
</calcChain>
</file>

<file path=xl/comments1.xml><?xml version="1.0" encoding="utf-8"?>
<comments xmlns="http://schemas.openxmlformats.org/spreadsheetml/2006/main">
  <authors>
    <author>Автор</author>
    <author>EV</author>
  </authors>
  <commentList>
    <comment ref="C335" authorId="0" shapeId="0">
      <text>
        <r>
          <rPr>
            <b/>
            <sz val="9"/>
            <color indexed="81"/>
            <rFont val="Tahoma"/>
            <family val="2"/>
            <charset val="204"/>
          </rPr>
          <t>Смена названия</t>
        </r>
      </text>
    </comment>
    <comment ref="C443" authorId="0" shapeId="0">
      <text>
        <r>
          <rPr>
            <sz val="9"/>
            <color indexed="81"/>
            <rFont val="Tahoma"/>
            <family val="2"/>
            <charset val="204"/>
          </rPr>
          <t xml:space="preserve">решение Совета депутатов ЗАТО Александровск от 11.06.2019 № 40 "Об условиях приватизации Муниципального унитарного автотранспортного предприятия "Снежногорское АТП" ЗАТО Александровск"
</t>
        </r>
      </text>
    </comment>
    <comment ref="K444" authorId="0" shapeId="0">
      <text>
        <r>
          <rPr>
            <sz val="9"/>
            <color indexed="81"/>
            <rFont val="Tahoma"/>
            <family val="2"/>
            <charset val="204"/>
          </rPr>
          <t xml:space="preserve">Исправлен осн.код ОКВЭД
</t>
        </r>
      </text>
    </comment>
    <comment ref="C471" authorId="0" shapeId="0">
      <text>
        <r>
          <rPr>
            <sz val="9"/>
            <color indexed="81"/>
            <rFont val="Tahoma"/>
            <family val="2"/>
            <charset val="204"/>
          </rPr>
          <t xml:space="preserve">Смена названия.
Постановление о переименовании 
ЕГРЮЛ ГРН 195190129187 
31.05.2019
</t>
        </r>
      </text>
    </comment>
    <comment ref="K475" authorId="0" shapeId="0">
      <text>
        <r>
          <rPr>
            <sz val="9"/>
            <color indexed="81"/>
            <rFont val="Tahoma"/>
            <family val="2"/>
            <charset val="204"/>
          </rPr>
          <t xml:space="preserve">Исправлен основной код ОКВЭД
</t>
        </r>
      </text>
    </comment>
    <comment ref="L5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Водоснабжение 
2 965 798,13 
Водоотведение 
1 259 274,19</t>
        </r>
      </text>
    </comment>
    <comment ref="M599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Водоснабжение 
2 965 798,13 
Водоотведение 
1 259 274,19</t>
        </r>
      </text>
    </comment>
    <comment ref="H603" authorId="0" shapeId="0">
      <text>
        <r>
          <rPr>
            <sz val="9"/>
            <color indexed="81"/>
            <rFont val="Tahoma"/>
            <family val="2"/>
            <charset val="204"/>
          </rPr>
          <t>284 520,09 - МБ 
4 030 583,59 - ОБ</t>
        </r>
      </text>
    </comment>
    <comment ref="I60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10 926 690,58 - МБ
2 681 981,36 - ОБ
</t>
        </r>
      </text>
    </comment>
    <comment ref="L605" authorId="0" shapeId="0">
      <text>
        <r>
          <rPr>
            <b/>
            <sz val="9"/>
            <color indexed="81"/>
            <rFont val="Tahoma"/>
            <family val="2"/>
            <charset val="204"/>
          </rPr>
          <t>По дополнительным, по основному - 0</t>
        </r>
      </text>
    </comment>
    <comment ref="M605" authorId="0" shapeId="0">
      <text>
        <r>
          <rPr>
            <b/>
            <sz val="9"/>
            <color indexed="81"/>
            <rFont val="Tahoma"/>
            <family val="2"/>
            <charset val="204"/>
          </rPr>
          <t>По дополнительным, по основному - 0</t>
        </r>
      </text>
    </comment>
    <comment ref="C773" authorId="1" shapeId="0">
      <text>
        <r>
          <rPr>
            <b/>
            <sz val="9"/>
            <color indexed="81"/>
            <rFont val="Tahoma"/>
            <family val="2"/>
            <charset val="204"/>
          </rPr>
          <t>Создано путем реорганизации МУП "Городские сети" (2020)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<sst xmlns="http://schemas.openxmlformats.org/spreadsheetml/2006/main" count="6202" uniqueCount="1475">
  <si>
    <t>№  п/п</t>
  </si>
  <si>
    <t>Наименование  хозяйствуещего  субъекта</t>
  </si>
  <si>
    <t>Учредитель хозяйствующего субъекта</t>
  </si>
  <si>
    <t>Сведения о государственной регистрации (ИНН)</t>
  </si>
  <si>
    <t>Организационно- правовая форма</t>
  </si>
  <si>
    <t>Суммарная доля участия (субъекта РФ/МО) в хоз.субъект е, в %</t>
  </si>
  <si>
    <t>Наименование рынка присутствия хозяйствующего субъекта</t>
  </si>
  <si>
    <t>ОКВЭД с расшифровкой наименования (по основному коду ОКВЭД)</t>
  </si>
  <si>
    <t>Министерство образования и науки Мурманской области</t>
  </si>
  <si>
    <t>государственное бюджетное учреждение</t>
  </si>
  <si>
    <t xml:space="preserve"> 85.42.9 Деятельность по дополнительному профессиональному образованию прочая, не включенная в другие группировки</t>
  </si>
  <si>
    <t>ГОКУ "Кировское лесничество"</t>
  </si>
  <si>
    <t>государственное казенное учреждение</t>
  </si>
  <si>
    <t>02.10 Лесоводство и прочая лесохозяйственная деятельность</t>
  </si>
  <si>
    <t>ГКУ "Мончегорское лесничество"</t>
  </si>
  <si>
    <t>ГКУ "Зашейковское лесничество"</t>
  </si>
  <si>
    <t>ГКУ "Ковдозерское лесничество"</t>
  </si>
  <si>
    <t>ГКУ "Кандалакшское лесничество"</t>
  </si>
  <si>
    <t>ГКУ "Кольское лесничество"</t>
  </si>
  <si>
    <t>ГКУ "Ловозерское лесничество"</t>
  </si>
  <si>
    <t>ГКУ "Печенгское лесничество"</t>
  </si>
  <si>
    <t>ГКУ "Терское лесничество"</t>
  </si>
  <si>
    <t>02.40.1 Предоставление услуг в области лесоводства</t>
  </si>
  <si>
    <t>ГОБУ "Автобаза Правительства Мурманской области"</t>
  </si>
  <si>
    <t>Аппарат Правительства Мурманской области (министерство)</t>
  </si>
  <si>
    <t>49.39.39 Перевозки пассажиров сухопутным транспортом прочие, не включенные в другие группировки</t>
  </si>
  <si>
    <t>ГОКУЗ особого типа "Медицинский центр мобилизационных резервов "Резерв" Министерства здравоохранения Мурманской области</t>
  </si>
  <si>
    <t xml:space="preserve">Министерство здравоохранения Мурманской области </t>
  </si>
  <si>
    <t>52.10.9 Хранение и складирование прочих грузов</t>
  </si>
  <si>
    <t>Министерство транспорта и дорожного хозяйства Мурманской области</t>
  </si>
  <si>
    <t>52.21.22 Деятельность по эксплуатации автомобильных дорог и автомагистралей</t>
  </si>
  <si>
    <t>Министерство информационной политики Мурманской области</t>
  </si>
  <si>
    <t>58.13.1 Издание газет в печатном виде</t>
  </si>
  <si>
    <t>ГОБУ "Центр информационных технологий Мурманской области"</t>
  </si>
  <si>
    <t>Министерство цифрового развития Мурманской области</t>
  </si>
  <si>
    <t>62.02 Деятельность консультативная и работы в области компьютерных технологий</t>
  </si>
  <si>
    <t xml:space="preserve"> НМК "Фонд развития малого и среднего предпринимательства Мурманской области" (ФОРМАП)</t>
  </si>
  <si>
    <t>некоммерческая микрокредитная компания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</si>
  <si>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</si>
  <si>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Министерство имущественных отношений Мурманской области</t>
  </si>
  <si>
    <t>68.32 - Управление недвижимым имуществом за вознаграждение или на договорной основе</t>
  </si>
  <si>
    <t>нет данных</t>
  </si>
  <si>
    <t>государственное автономное учреждение</t>
  </si>
  <si>
    <t>68.32.2 Управление эксплуатацией нежилого фонда за вознаграждение или на договорной основе</t>
  </si>
  <si>
    <t>ГБУ  "Центр по обслуживанию областных учреждений культуры"</t>
  </si>
  <si>
    <t>Министерство культуры Мурманской области</t>
  </si>
  <si>
    <t>ГОБУ "Управление по обеспечению деятельности Правительства Мурманской области"</t>
  </si>
  <si>
    <t>АНО  "Центр координации поддержки экспортно ориентированных субъектов малого и среднего предпринимательства Мурманской области"</t>
  </si>
  <si>
    <t>автономная некоммерческая организация</t>
  </si>
  <si>
    <t xml:space="preserve">70.22 Консультирование по вопросам коммерческой деятельности и управления            </t>
  </si>
  <si>
    <t>Министерство строительства Мурманской области</t>
  </si>
  <si>
    <t xml:space="preserve">71.1 Деятельность в области архитектуры, инженерных изысканий и предоставление технических консультаций в этих областях </t>
  </si>
  <si>
    <t>АНО "Центр городского развития Мурманской области"</t>
  </si>
  <si>
    <t xml:space="preserve"> Министерство градостроительства и благоустройства Мурманской области</t>
  </si>
  <si>
    <t>Автономная некоммерческая организация</t>
  </si>
  <si>
    <t>71.11 Деятельность в области архитектуры</t>
  </si>
  <si>
    <t>71.12.64 Государственный контроль (надзор) за соблюдением требований технических регламетов</t>
  </si>
  <si>
    <t>ГОБВУ "Мурманская областная ветеринарная лаборатория"</t>
  </si>
  <si>
    <t>Комитет по ветеринарии Мурманской области</t>
  </si>
  <si>
    <t>75.00  Ветеринарная деятельность</t>
  </si>
  <si>
    <t>ГОБВУ "Мурманская областная станция по борьбе с болезнями животных"</t>
  </si>
  <si>
    <t>Министерство труда и социального развития Мурманской области</t>
  </si>
  <si>
    <t xml:space="preserve">государственное бюджетное учреждение </t>
  </si>
  <si>
    <t>78.30 Деятельность по подбору персонала прочая</t>
  </si>
  <si>
    <t>ГОКУ "Представительство Правительства Мурманской области"</t>
  </si>
  <si>
    <t>84.11 Деятельность органов государственного управления и местного самоуправления по вопросам общего характера</t>
  </si>
  <si>
    <t>ГОКУ "Агентство энергетической эффективности Мурманской области"</t>
  </si>
  <si>
    <t>Министерство энергетики и жилищно-коммунального хозяйства Мурманской области</t>
  </si>
  <si>
    <t>государственное областное казенное учреждение</t>
  </si>
  <si>
    <t>ГоКУ "Центр обеспечения судебных участков мировых судей Мурманской области"</t>
  </si>
  <si>
    <t>Министерство юстиции Мурманской области</t>
  </si>
  <si>
    <t>84.13 Регулирование и содействие эффективному ведению экономической деятельности предприятий</t>
  </si>
  <si>
    <t>ГОБОУ "Мурманская коррекционная школа №1"</t>
  </si>
  <si>
    <t>85.13 Образование основное общее</t>
  </si>
  <si>
    <t>ГКОУМО "Вечерняя (сменная) общеобразовательная школа № 18"</t>
  </si>
  <si>
    <t xml:space="preserve">85.14 Образование среднее общее </t>
  </si>
  <si>
    <t xml:space="preserve">85.21 Образование профессиональное среднее </t>
  </si>
  <si>
    <t>85.23 Подготовка кадров высшей квалификации</t>
  </si>
  <si>
    <t>85.41 Образование дополнительное детей и взрослых</t>
  </si>
  <si>
    <t>85.42 Образование профессиональное дополнительное</t>
  </si>
  <si>
    <t>86.10 Деятельность больничных организаций</t>
  </si>
  <si>
    <t>ГОБУЗ "Кольская ЦРБ"</t>
  </si>
  <si>
    <t xml:space="preserve">ГОБУЗ "Мурманская областная клиническая больница имени П.А. Баяндина" </t>
  </si>
  <si>
    <t>ГОБУЗ "Мурманский областной клинический многопрофильный центр"</t>
  </si>
  <si>
    <t>ГОБУЗ "Ловозерская центральная районная больница"</t>
  </si>
  <si>
    <t>ГОАУЗ "Апатитская стоматологическая поликлиника"</t>
  </si>
  <si>
    <t>86.2 Медицинская и стоматологическая практика</t>
  </si>
  <si>
    <t>86.21 Общая врачебная практика</t>
  </si>
  <si>
    <t>86.23 Стоматологическая практика</t>
  </si>
  <si>
    <t>86.90.2 Деятельность судебно - медицинской экспертизы</t>
  </si>
  <si>
    <t>86.90.9 Деятельность в области медицины прочая, не включенная в другие группировки</t>
  </si>
  <si>
    <t>87.30 Деятельность по уходу за престарелыми и инвалидами с обеспечением проживания</t>
  </si>
  <si>
    <t>87.90 Деятельность по уходу с обеспечением проживания прочая</t>
  </si>
  <si>
    <t xml:space="preserve">ГКУ "Апатитский межрайонный центр социальной поддержки населения" </t>
  </si>
  <si>
    <t>88.10 Предоставление социальных услуг без обеспечения проживания престарелым и инвалидам</t>
  </si>
  <si>
    <t xml:space="preserve">ГКУ "Мончегорский межрайонный центр социальной поддержки населения" </t>
  </si>
  <si>
    <t xml:space="preserve">ГКУ "Центр социальной поддержки населения г.Мурманска" </t>
  </si>
  <si>
    <t>ГКУ "Снежногорский межрайонный центр социальной поддержки населения"</t>
  </si>
  <si>
    <t>ГКУ "Североморский межрайонный центр социальной поддержки населения"</t>
  </si>
  <si>
    <t>ГКУ "Кандалакшский межрайонный центр социальной поддержки населения"</t>
  </si>
  <si>
    <t xml:space="preserve">ГКУ "Центр социальной поддержки населения по Печенгскому району" </t>
  </si>
  <si>
    <t>90.01 Деятельность в области иполнительских искусств</t>
  </si>
  <si>
    <t>90.04 Деятельность учреждений культуры и искусства</t>
  </si>
  <si>
    <t>ГОКУ "Государственный архив Мурманской области в г.Кировске"</t>
  </si>
  <si>
    <t>91.01 Деятельность библиотек и архивов</t>
  </si>
  <si>
    <t>ГОБУК "Мурманская областная детско-юношеская библиотека имени В.П. Махаевой"</t>
  </si>
  <si>
    <t>ГОБУ "Центр технической инвентаризации и пространственных данных"</t>
  </si>
  <si>
    <t>91.02 Деятельность музеев</t>
  </si>
  <si>
    <t>ГОАУК "Мурманский областной художественный музей"</t>
  </si>
  <si>
    <t>ГКУ "Дирекция (администрация) особо охраняемых природных территорий регионального значения Мурманской области"</t>
  </si>
  <si>
    <t>91.04 Деятельность ботанических садов, зоопарков, государственных природных заповедников и национальных парков</t>
  </si>
  <si>
    <t>93.19 Деятельность в области спорта прочая</t>
  </si>
  <si>
    <t>93.1 Деятельность в области спорта</t>
  </si>
  <si>
    <t>Министерство внутренней политики Мурманской области</t>
  </si>
  <si>
    <t>93.29.9 Деятельность зрелищно-развлекательная прочая, не включенная в другие группировки</t>
  </si>
  <si>
    <t>Комитет по конкурентной политике Мурманской области</t>
  </si>
  <si>
    <t>государственное унитарное предприятие</t>
  </si>
  <si>
    <t>36.00 Забор, очистка и распределение воды</t>
  </si>
  <si>
    <t>36.00.2 Распределение воды для питьевых и промышленных нужд</t>
  </si>
  <si>
    <t>01.41 Разведение молочного крупного рогатого скота, производство сырого молока</t>
  </si>
  <si>
    <t>акционерное общество</t>
  </si>
  <si>
    <t>АО "Корпорация развития Мурманской области"</t>
  </si>
  <si>
    <t xml:space="preserve">акционерное общество </t>
  </si>
  <si>
    <t>55.10 Деятельность гостиниц и прочих мест временного проживания</t>
  </si>
  <si>
    <t>35.30.14 Производство пара и горячей воды котельными</t>
  </si>
  <si>
    <t>открытое акционерное общество</t>
  </si>
  <si>
    <t>68.20.2 Аренда и управление собственным или арендованным нежилым недвижимым имуществом</t>
  </si>
  <si>
    <t>АО "Мостовое предприятие"</t>
  </si>
  <si>
    <t>52.21.23 Деятельность по эксплуатации мостов и тоннелей</t>
  </si>
  <si>
    <t>Номер</t>
  </si>
  <si>
    <t>Наименование муниципального образования</t>
  </si>
  <si>
    <t>Наименование хозяйствующего субъекта</t>
  </si>
  <si>
    <t>Организационно-правовая форма (МУП, ПАО, ООО и т.д.)</t>
  </si>
  <si>
    <t>МБУК "Междуреченский СДК"</t>
  </si>
  <si>
    <t>муниципальное бюджетное учреждение</t>
  </si>
  <si>
    <t>90.04.3 Деятельность учреждений клубного типа: клубов, дворцов и домов культуры, домов народного творчества</t>
  </si>
  <si>
    <t>МО Ковдорский район</t>
  </si>
  <si>
    <t>муниципальное автономное учреждение</t>
  </si>
  <si>
    <t>муниципальное казенное учреждение</t>
  </si>
  <si>
    <t>84.11.3 Деятельность органов местного самоуправления по управлению вопросами общего характера</t>
  </si>
  <si>
    <t>МБОУ Средняя общеобразовательная школа № 1 с углублённым изучением английского языка г.Ковдор</t>
  </si>
  <si>
    <t>85.14 Образование среднее общее</t>
  </si>
  <si>
    <t>МБОУ Средняя общеобразовательная школа № 4  г.Ковдор</t>
  </si>
  <si>
    <t>МАДОУ Детский сад № 5 "Теремок"  г.Ковдор</t>
  </si>
  <si>
    <t>85.11 Образование дошкольное</t>
  </si>
  <si>
    <t>МБДОУ Детский сад  № 9 "Светлячок"  г.Ковдор</t>
  </si>
  <si>
    <t>МБДОУ Детский сад  №14 "Солнышко"   г.Ковдор</t>
  </si>
  <si>
    <t>МАДОУ  Детский сад №29 "Сказка"   г.Ковдор</t>
  </si>
  <si>
    <t>85.41.9 Образование дополнительное детей и взрослых, не включенное в другие группировки</t>
  </si>
  <si>
    <t xml:space="preserve">93.19 Деятельность в области спорта прочая </t>
  </si>
  <si>
    <t xml:space="preserve"> МБУ"Контора хозяйственно-эксплуатационного обслуживания учреждений образования и культуры Ковдорского района"</t>
  </si>
  <si>
    <t>МБОУ Основная общеобразовательная школа № 3  г.Ковдор</t>
  </si>
  <si>
    <t>МБОУ Основная общеобразовательная школа №2  г.Ковдор</t>
  </si>
  <si>
    <t>МБУ "Культурно-спортивный центр"</t>
  </si>
  <si>
    <t>МКУ  "МНОГОФУНКЦИОНАЛЬНЫЙ ЦЕНТР АЛАКУРТТИ"</t>
  </si>
  <si>
    <t xml:space="preserve">38.11 Сбор неопасных отходов </t>
  </si>
  <si>
    <t>МБУ "ДОМ КУЛЬТУРЫ АЛАКУРТТИ"</t>
  </si>
  <si>
    <t>МБУ "Редакция газеты "Городское время"</t>
  </si>
  <si>
    <t>МКУ "Многофункциональный центр по предоставлению государственных и муниципальных услуг г. Полярные Зори"</t>
  </si>
  <si>
    <t xml:space="preserve">84.11 Деятельность органов государственного управления и местного самоуправления по вопросам общего характера </t>
  </si>
  <si>
    <t>МБУО "Информационнометодический кабинет работников образования                                      г. Полярные Зори</t>
  </si>
  <si>
    <t>МБУК "Дом Культуры н.п. Африканда"</t>
  </si>
  <si>
    <t>МБУК "Централизованная библиотечная система г. Полярные Зори"</t>
  </si>
  <si>
    <t>91.1 Деятельность библиотек и архивов</t>
  </si>
  <si>
    <t>МБУК "Городской Дворец культуры г. Полярные Зори"</t>
  </si>
  <si>
    <t>МБУ "Контора хозяйственно-эксплуатационного обслуживания отдела образования администрации г. Полярные Зори"</t>
  </si>
  <si>
    <t>МБУ "Централизованная бухгалтерия отдела образования г. Полярные Зори"</t>
  </si>
  <si>
    <t>69.20.2 Деятельность по оказанию услуг в области бухгалтерского учета</t>
  </si>
  <si>
    <t>МАОУ ДОД "Детско-юношеская спортивная школа" г.Полярные Зори</t>
  </si>
  <si>
    <t>МБОУ основная общеобразовательная школа № 3 имени Д.К. Булганина г. Полярные Зори</t>
  </si>
  <si>
    <t>МБОУ ДО "Дом детского творчества"</t>
  </si>
  <si>
    <t>МАДОУ  детский сад комбинированного вида № 3 г. Полярные Зори</t>
  </si>
  <si>
    <t>МБУ ДО "Детская школа искусств г. Полярные Зори"</t>
  </si>
  <si>
    <t>МБУ ДО "Детская школа искусств н.п.Африканда"</t>
  </si>
  <si>
    <t>МКУ "Управление городским хозяйством"</t>
  </si>
  <si>
    <t>68.32 Управление недвижимым имуществом за вознаграждение или на договорной основе</t>
  </si>
  <si>
    <t>МКУ "Отдел имущественных отношений и муниципального контроля администрации г. Полярные Зори"</t>
  </si>
  <si>
    <t>93.19. Деятельность в области спорта прочая</t>
  </si>
  <si>
    <t>МАУ  "Городской информационный центр" муниципального образования городского поселения Заполярный Печенгского района</t>
  </si>
  <si>
    <t>18.12 Прочие виды полиграфической деятельности</t>
  </si>
  <si>
    <t xml:space="preserve"> МКУ "Управление городского хозяйства" муниципального образования г.Заполярный</t>
  </si>
  <si>
    <t>68.32.1 Управление эксплуатацией жилого фонда за вознаграждение или на договорной основе</t>
  </si>
  <si>
    <t xml:space="preserve">МКУ "Централизованная бухгалтерия" </t>
  </si>
  <si>
    <t>МКУ "Управление по обеспечению деятельности органов местного самоуправления и учреждений "</t>
  </si>
  <si>
    <t>93.11 Деятельность спортивных объектов</t>
  </si>
  <si>
    <t>Отдел по культуре, спорту и делам молодежи Администрации города Оленегорска с подведомственной территорией Мурманской области</t>
  </si>
  <si>
    <t>МБДОУ № 2</t>
  </si>
  <si>
    <t>МАДОУ № 9</t>
  </si>
  <si>
    <t xml:space="preserve">МБДОУ № 14 </t>
  </si>
  <si>
    <t xml:space="preserve">МБДОУ № 15 </t>
  </si>
  <si>
    <t xml:space="preserve">МАДОУ  № 13 </t>
  </si>
  <si>
    <t>Комитет по управлению муниципальным имуществом Администрации города Оленегорска с подведомственной территорией Мурманской области</t>
  </si>
  <si>
    <t>комитет по образованию Администрации города Оленегорска с подведомственной территорией Мурманской области</t>
  </si>
  <si>
    <t>Администрация города Оленегорска с подвед.тер.</t>
  </si>
  <si>
    <t>69.20.2 Деятельность по оказанию услуг в области бухгалтерского  учета</t>
  </si>
  <si>
    <t>56.29.2 Деятельность столовых и буфетов при предприятиях и учреждениях</t>
  </si>
  <si>
    <t xml:space="preserve">МБДОУ № 12 </t>
  </si>
  <si>
    <t xml:space="preserve">МБДОУ № 6 </t>
  </si>
  <si>
    <t>85.41.2 Образование в области культуры</t>
  </si>
  <si>
    <t>МУК "Централизованная библиотечная система"</t>
  </si>
  <si>
    <t xml:space="preserve"> 85.42.9 Деятельность по дополнительному профессиональному образованию прочая , не включенная в другие групптровки.</t>
  </si>
  <si>
    <t>МБУ "ХЭС"</t>
  </si>
  <si>
    <t>81.22 Деятельность по чистке и уборке жилых зданий и нежилых помещений прочая</t>
  </si>
  <si>
    <t>БМУ ДК п.Умба</t>
  </si>
  <si>
    <t>МБУК "Пушновский сельский Дом культуры" муниципального образования сельское поселение Пушной Кольского района Мурманской области</t>
  </si>
  <si>
    <t>МБУК "Лопарский сельский Дом культуры" муниципального образования сельское поселение Пушной Кольского района Мурманской области</t>
  </si>
  <si>
    <t>МКУ "Управление делами администрации сельского поселения Пушной Кольского района Мурманской области"</t>
  </si>
  <si>
    <t>84.11.35 Деятельность органов местного самоуправления сельских поселений</t>
  </si>
  <si>
    <t>МО Кандалакшский район</t>
  </si>
  <si>
    <t>МАУ "Редакция газеты "НИВА"</t>
  </si>
  <si>
    <t>58 Деятельность издательская</t>
  </si>
  <si>
    <t>МАОУ ЦРТДИЮ</t>
  </si>
  <si>
    <t xml:space="preserve">МБДОУ Детский сад № 53 г. Кандалакша </t>
  </si>
  <si>
    <t>МКУ "СШ по санному спорту"</t>
  </si>
  <si>
    <t xml:space="preserve">МБДОУ Детский сад № 32 п.г.т. Зеленоборский </t>
  </si>
  <si>
    <t>МБДОУ Детский сад № 3 г. Кандалкша</t>
  </si>
  <si>
    <t>МБОУ СОШ № 13 н.п. Белое море</t>
  </si>
  <si>
    <t>МБДОУ Детский сад № 62 г. Кандалакша</t>
  </si>
  <si>
    <t>МБДОУ Детский сад № 12 "Рыбка"</t>
  </si>
  <si>
    <t>МБОУ СОШ № 11 н.п. Зареченск</t>
  </si>
  <si>
    <t>МБДОУ Детский сад № 19 г. Кандалакша</t>
  </si>
  <si>
    <t>МБДОУ Детский сад № 20 "Ладушки"</t>
  </si>
  <si>
    <t>МБДОУ Детский сад № 10 н.п. Нивский</t>
  </si>
  <si>
    <t>МБДОУ Детский сад № 63 г. Кандалакша</t>
  </si>
  <si>
    <t>МБДОУ Детский сад № 43 с. Лувеньга</t>
  </si>
  <si>
    <t>МБДОУ Детский сад № 52 "Медвеженок"</t>
  </si>
  <si>
    <t>МБОУ СОШ № 6 п.г.т. Зеленоборский</t>
  </si>
  <si>
    <t xml:space="preserve">МБОУ ООШ № 5 им. А.И. Деревянчука </t>
  </si>
  <si>
    <t xml:space="preserve">МБДОУ Детский сад № 14 "Березка" </t>
  </si>
  <si>
    <t>МБДОУ Детский сад № 57 "Родничок"</t>
  </si>
  <si>
    <t>МБДОУ Детский сад № 13</t>
  </si>
  <si>
    <t>МБОУ СОШ №20 С. Лувеньга</t>
  </si>
  <si>
    <t>МБУДО ДМШ</t>
  </si>
  <si>
    <t>МБУ "Кандалакшское управление ГО и ЧС"</t>
  </si>
  <si>
    <t>84.25 Деятельность по обеспечению безопасности в чрезвычайных ситуациях</t>
  </si>
  <si>
    <t>МКУ "МФЦ"</t>
  </si>
  <si>
    <t>МКУ "Централизованная бухгалтерия учреждений образования"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</si>
  <si>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</si>
  <si>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МБОУ СОШ №9 г. Кандалакша</t>
  </si>
  <si>
    <t>МАОУ ДО ДЮЦ Ровесник им. С.А. Крыловой</t>
  </si>
  <si>
    <t xml:space="preserve">МБОУ СОШ № 1 </t>
  </si>
  <si>
    <t>МАОУ СОШ № 10</t>
  </si>
  <si>
    <t>МБОУ СОШ № 2</t>
  </si>
  <si>
    <t>МАОУ ООШ № 19</t>
  </si>
  <si>
    <t>МБДОУ Детский сад № 15</t>
  </si>
  <si>
    <t>МБДОУ Детский сад № 16 г. Кандалакша</t>
  </si>
  <si>
    <t>МАОУДО ДЮСШ</t>
  </si>
  <si>
    <t>МБОУДО Детская школа искусств № 1"</t>
  </si>
  <si>
    <t>МАОУ СОШ № 3 с. Алакуртти</t>
  </si>
  <si>
    <t>МАДОУ Детский сад № 55 с. Алакуртти</t>
  </si>
  <si>
    <t>МБДОУ Детский сад № 49 "Улыбка"</t>
  </si>
  <si>
    <t>МАУДО Детский сад № 27 МО Кандалакшский район</t>
  </si>
  <si>
    <t>МКУ "Муниципальный архив Кандалакшского района"</t>
  </si>
  <si>
    <t>МАУДО ДШИ №2 п.г.т. Зеленоборский</t>
  </si>
  <si>
    <t>МБОУ СОШ № 15 н.п. Нивский</t>
  </si>
  <si>
    <t>МБДОУ Детский сад № 48 "Солнышко"</t>
  </si>
  <si>
    <t>МБДОУ Детский сад № 4 "Буратино"</t>
  </si>
  <si>
    <t>МБУ "Дворец культуры "Металлург"</t>
  </si>
  <si>
    <t>МБУ "Центр социального содействия развитию молодежи "Гармония"</t>
  </si>
  <si>
    <t>90.04.2 Деятельность многоцелевых центров и подобных заведений с преобладанием культурного обслуживания</t>
  </si>
  <si>
    <t>МАУ "Дворец спорта"</t>
  </si>
  <si>
    <t>МБУ "Музей истории г. Кандалакша"</t>
  </si>
  <si>
    <t>МБУ "Кандалакшская ЦБС"</t>
  </si>
  <si>
    <t>МКУ "УГХ"</t>
  </si>
  <si>
    <t>МКУ "ОГХ" (выполняет функции администрации)</t>
  </si>
  <si>
    <t>Учреждение не занимается деятельностью приносящей доход</t>
  </si>
  <si>
    <t>МКУ ЗАТО Александровск "Центр административно-хозяйственного и транспортного обеспечения"</t>
  </si>
  <si>
    <t>52.21.2 Деятельность вспомогательная, связанная с автомобильным транспортом</t>
  </si>
  <si>
    <t>55.2 Деятельность по предоставлению мест для краткосрочного проживания</t>
  </si>
  <si>
    <t>56.29 Деятельность предприятий общественного питания по прочим видам организации питания</t>
  </si>
  <si>
    <t>МБУ ЗАТО Александровск "Информационные технологии"</t>
  </si>
  <si>
    <t>62.09 Деятельность, связанная с использованием вычислительной техники и информационных технологий, прочая</t>
  </si>
  <si>
    <t>МБУ "Многофункциональный центр предоставления государственных и муниципальных услуг ЗАТО Александровск"</t>
  </si>
  <si>
    <t>63.11.1 Деятельность по созданию и использованию баз данных и информационных ресурсов</t>
  </si>
  <si>
    <t>МКУ "Служба муниципального имущества ЗАТО Александровск"</t>
  </si>
  <si>
    <t>МКУ "Центр бухгалтерского учета и отчетности ЗАТО Александровск"</t>
  </si>
  <si>
    <t>МКУ  "Отдел капитального строительства ЗАТО Александровск"</t>
  </si>
  <si>
    <t>71.20.9 Деятельность по техническому контролю, испытаниям и анализу прочая</t>
  </si>
  <si>
    <t xml:space="preserve">МБУ ДО "Детская школа искусств г.Гаджиево" ЗАТО Александровск  </t>
  </si>
  <si>
    <t>77.29.3 Прокат музыкальных инструментов</t>
  </si>
  <si>
    <t>МАОУ Основная общеобразовательная школа №2</t>
  </si>
  <si>
    <t xml:space="preserve">МБУ ДО "Детская музыкальная школа г.Снежногорск" ЗАТО Александровск  Мурманской области          </t>
  </si>
  <si>
    <t xml:space="preserve">МБУ ДО  "Детская школа искусств г. Полярный" ЗАТО Александровск Мурманской области                  </t>
  </si>
  <si>
    <t>МАУК ЗАТО Александровск Мурманской области Центр творчества и досуга г.Гаджиево</t>
  </si>
  <si>
    <t>МКУ "Муниципальный архив ЗАТО Александровск"</t>
  </si>
  <si>
    <t>МБУК "Централизованная библиотечная система ЗАТО Александровск Мурманской области"</t>
  </si>
  <si>
    <t>МБУК ЗАТО Александровск Мурманской области "Городской историко-краеведческий музей г.Полярного"</t>
  </si>
  <si>
    <t>МБУМП "Центр гражданского и патриотического воспитания молодежи"</t>
  </si>
  <si>
    <t>ММБУ "Управление дорожного хозяйства" (ММБУ "УДХ")</t>
  </si>
  <si>
    <t>Комитет по развитию городского хозяйства администрации города Мурманска</t>
  </si>
  <si>
    <t>МАУО г. Мурманска "Центр школьного питания"</t>
  </si>
  <si>
    <t>Комитет по образованию администрации города Мурманска</t>
  </si>
  <si>
    <t>ММКУ "Центр по контролю за использованием муниципального имущества" (ММКУ "ЦКИМИ")</t>
  </si>
  <si>
    <t>Комитет имущественных отношений города Мурманска</t>
  </si>
  <si>
    <t>МАУ "Редакция газеты "Вечерний Мурманск"</t>
  </si>
  <si>
    <t>Администрация города Мурманска</t>
  </si>
  <si>
    <t>58.13 Издание газет</t>
  </si>
  <si>
    <t>ММБУ "Управление по обеспечению деятельности органов местного самоуправления г. Мурманска" (ММБУ "УОДОМС г. Мурманска")</t>
  </si>
  <si>
    <t>МАУК "Мурманские городские парки и скверы" (МАУК "МГПС")</t>
  </si>
  <si>
    <t>93.21 Деятельность парков культуры и отдыха и тематических парков</t>
  </si>
  <si>
    <t>ММБУ "Экосистема"</t>
  </si>
  <si>
    <t>МАУ физической культуры и спорта "Городской спортивный центр "Авангард"</t>
  </si>
  <si>
    <t>Комитет по физической культуре и спорту администрации города Мурманска</t>
  </si>
  <si>
    <t>ММБУ "Единая дежурно-диспетчерская служба" (ММБУ "ЕДДС")</t>
  </si>
  <si>
    <t>МБДОУ г.Мурманска № 109</t>
  </si>
  <si>
    <t>ММБУ "Центр организации дорожного движения" (ММБУ ЦОДД)</t>
  </si>
  <si>
    <t xml:space="preserve">МБУ ДО г. Мурманска комплексная детско-юношеская спортивная школа № 17 </t>
  </si>
  <si>
    <t xml:space="preserve">МБУ "Централизованная бухгалтерия по обслуживанию структурных подразделений администрации г. Мурманска" </t>
  </si>
  <si>
    <t>МБУ ДО г. Мурманска детско-юношеская спортивная школа № 6 по зимним видам спорта</t>
  </si>
  <si>
    <t>ММКУ "Управление капитального строительства" (ММКУ УКС)</t>
  </si>
  <si>
    <t>Комитет по строительству администрации города Мурманска</t>
  </si>
  <si>
    <t xml:space="preserve">71.12.1 Деятельность, связанная с инженерно - техническим проектированием, управлением проектами строительства, выполнением строительного контроля и авторского надзора </t>
  </si>
  <si>
    <t>ММКУ "Управление закупок"</t>
  </si>
  <si>
    <t>69.1 Деятельность в области права</t>
  </si>
  <si>
    <t>МБДОУ г. Мурманска № 7</t>
  </si>
  <si>
    <t>МАУМП "Дом молодежи"</t>
  </si>
  <si>
    <t>Комитет по социальной поддержке, взаимодействию с общественными организациями и делам молодежи администрации города Мурманска</t>
  </si>
  <si>
    <t>МБУ ДО г.Мурманска "Центр патриотического воспитания "Юная Гвардия"</t>
  </si>
  <si>
    <t>МБДОУ г.Мурманска № 58</t>
  </si>
  <si>
    <t>МБОУ г. Мурманска Мурманский политехнический лицей</t>
  </si>
  <si>
    <t>МБДОУ г.Мурманска № 72</t>
  </si>
  <si>
    <t>МБОУ г. Мурманска "Гимназия № 8"</t>
  </si>
  <si>
    <t>МАДОУ г. Мурманска № 78</t>
  </si>
  <si>
    <t>МБОУ г. Мурманска "Прогимназия № 40"</t>
  </si>
  <si>
    <t>МБДОУ г. Мурманска № 82</t>
  </si>
  <si>
    <t>МАУ ДО г. Мурманска Дом детского творчества им. А. Бредова</t>
  </si>
  <si>
    <t>МБДОУ г.Мурманска № 87</t>
  </si>
  <si>
    <t>МБУ ДО г. Мурманска детский морской центр "Океан"</t>
  </si>
  <si>
    <t>МАДОУ г. Мурманска № 93</t>
  </si>
  <si>
    <t>МБУ ДО г. Мурманска детско-юношеская спортивная школа № 2 по волейболу</t>
  </si>
  <si>
    <t>МАДОУ г. Мурманска № 97</t>
  </si>
  <si>
    <t>МБУ ДО г. Мурманска детско-юношеская спортивная школа № 10 по футболу</t>
  </si>
  <si>
    <t>МАДОУ г. Мурманска № 110</t>
  </si>
  <si>
    <t>МБОУ г. Мурманска "Прогимназия № 24"</t>
  </si>
  <si>
    <t>МБДОУ г. Мурманска № 131</t>
  </si>
  <si>
    <t>МБОУ ДОД г. Мурманска детско-юношеская спортивная школа № 1 по спортивной гимнастике и акробатике</t>
  </si>
  <si>
    <t>МАДОУ г.Мурманска № 135</t>
  </si>
  <si>
    <t xml:space="preserve">МАУ спортивная школа олимпийского резерва № 4 </t>
  </si>
  <si>
    <t>МБДОУ г.Мурманска № 136</t>
  </si>
  <si>
    <t>МБОУ г. Мурманска средняя общеобразовательная школа № 36</t>
  </si>
  <si>
    <t>МБДОУ г.Мурманска № 138</t>
  </si>
  <si>
    <t>МАУ спортивная школа олимпийского резерва № 3 по лыжным гонкам и биатлону</t>
  </si>
  <si>
    <t>МБДОУ г.Мурманска детский сад общеразвивающего вида № 154</t>
  </si>
  <si>
    <t>МБУ спортивная школа олимпийского резерва № 12 по художественной гимнастике</t>
  </si>
  <si>
    <t>МБДОУ г.Мурманска № 156</t>
  </si>
  <si>
    <t>МБОУ ДОД г.Мурманска - детско-юношеская спортивная школа № 7 по боксу и кикбоксингу</t>
  </si>
  <si>
    <t>МАУМП "Объединение молодежных центров"</t>
  </si>
  <si>
    <t>МБУ спортивная школа олимпийского резерва № 13</t>
  </si>
  <si>
    <t>МБОУ г.Мурманска "Основная общеобразовательная школа № 58"</t>
  </si>
  <si>
    <t>МБУ ДО г. Мурманска детско-юношеская спортивная школа единоборств №19</t>
  </si>
  <si>
    <t>МБОУ г.Мурманска "Лицей № 2"</t>
  </si>
  <si>
    <t>МБОУ ДОД г. Мурманска детско-юношеская спортивная школа № 11 по фитнес аэробике и пауэрлифтингу</t>
  </si>
  <si>
    <t>МБОУ г. Мурманска "Средняя общеобразовательная школа № 28"</t>
  </si>
  <si>
    <t>МБОУ г.Мурманска "Средняя общеобразовательная школа № 43"</t>
  </si>
  <si>
    <t xml:space="preserve">МБУ ДО г. Мурманска детско-юношеская спортивная школа № 14 по танцевальному спорту </t>
  </si>
  <si>
    <t>МБОУ г. Мурманска "Средняя общеобразовательная школа № 1"</t>
  </si>
  <si>
    <t>МБОУ г. Мурманска "Прогимназия № 51"</t>
  </si>
  <si>
    <t>МБОУ г. Мурманска "Средняя общеобразовательная школа № 34"</t>
  </si>
  <si>
    <t>МБДОУ г.Мурманска № 157</t>
  </si>
  <si>
    <t>МБОУ г. Мурманска "Гимназия № 5"</t>
  </si>
  <si>
    <t>МБУО г. Мурманска - Городской информационно-методический центр работников образования</t>
  </si>
  <si>
    <t>МБОУ г. Мурманска "Средняя общеобразовательная школа № 49"</t>
  </si>
  <si>
    <t>МАУО г. Мурманска "Управление хозяйственно - эксплуатационного обслуживания образовательных учреждений" (УХЭО ОУ)</t>
  </si>
  <si>
    <t>МБУК "Центральная городская библиотека г. Мурманска"</t>
  </si>
  <si>
    <t>Комитет по культуре администраци города Мурманска</t>
  </si>
  <si>
    <t>МБУО Централизованная бухгалтерия по обслуживанию учреждений комитета по образованию администрации г. Мурманска</t>
  </si>
  <si>
    <t>МБОУ г. Мурманска средняя общеобразовательная школа № 23</t>
  </si>
  <si>
    <t xml:space="preserve">МБУ Централизованная бухгалтерия по обслуживанию учреждений комитета по культуре администрации г. Мурманска </t>
  </si>
  <si>
    <t>МБУ г. Мурманска "Центр психолого-педагогической, медицинской и социальной помощи"</t>
  </si>
  <si>
    <t>МАДОУ г. Мурманска №133</t>
  </si>
  <si>
    <t>МБУК "Центральная детская библиотека г. Мурманска"</t>
  </si>
  <si>
    <t>МБУК "Выставочный зал г.Мурманска" (МБУК "Выставочный зал")</t>
  </si>
  <si>
    <t>90.0 Деятельность творческая, деятельность в области искусства и организации развлечений</t>
  </si>
  <si>
    <t>МБУК "Дом культуры "Первомайский" г.Мурманска"</t>
  </si>
  <si>
    <t xml:space="preserve">МАУК "Дом культуры Ленинского округа г. Мурманска" </t>
  </si>
  <si>
    <t xml:space="preserve">МБУК г. Мурманска "Центр досуга и семейного творчества" </t>
  </si>
  <si>
    <t>МАДОУ г. Мурманска № 118</t>
  </si>
  <si>
    <t>МБОУ "Мурманский академический лицей"</t>
  </si>
  <si>
    <t>МАДОУ г. Мурманска № 91</t>
  </si>
  <si>
    <t>МБОУ г.Мурманска "Средняя общеобразовательная школа № 38"</t>
  </si>
  <si>
    <t>МБОУ г.Мурманска "Средняя общеобразовательная школа № 45"</t>
  </si>
  <si>
    <t>МАДОУ г.Мурманска № 139</t>
  </si>
  <si>
    <t>МБДОУ г. Мурманска № 57</t>
  </si>
  <si>
    <t>МБДОУ г.Мурманска № 105</t>
  </si>
  <si>
    <t>МБОУ г. Мурманска "Средняя общеобразовательная школа № 44"</t>
  </si>
  <si>
    <t>МБОУ г.Мурманска средняя общеобразовательная школа № 11</t>
  </si>
  <si>
    <t>МБОУ г. Мурманска "Средняя общеобразовательная школа № 56"</t>
  </si>
  <si>
    <t>МБУ ДО г.Мурманска Центр профессиональной ориентации "ПрофСтарт"</t>
  </si>
  <si>
    <t>МБДОУ г.Мурманска № 85</t>
  </si>
  <si>
    <t>МБОУ г.Мурманска "Средняя общеобразовательная школа № 18"</t>
  </si>
  <si>
    <t>МБДОУ г.Мурманска № 108</t>
  </si>
  <si>
    <t>МБДОУ г.Мурманска № 4</t>
  </si>
  <si>
    <t>МБДОУ г.Мурманска № 104</t>
  </si>
  <si>
    <t>МБДОУ г.Мурманска № 73</t>
  </si>
  <si>
    <t>МБДОУ г.Мурманска № 74</t>
  </si>
  <si>
    <t>МБДОУ г. Мурманска № 89</t>
  </si>
  <si>
    <t>МБДОУ г.Мурманска № 38</t>
  </si>
  <si>
    <t>МАДОУ г. Мурманска № 119</t>
  </si>
  <si>
    <t>МБДОУ г.Мурманска № 90</t>
  </si>
  <si>
    <t>МБДОУ г.Мурманска № 95</t>
  </si>
  <si>
    <t>МБОУ г. Мурманска "Гимназия № 1"</t>
  </si>
  <si>
    <t>МБДОУ г.Мурманска детский сад комбинированного вида № 34</t>
  </si>
  <si>
    <t xml:space="preserve">МБОУ ДО г. Мурманска "Детская музыкальная школа № 5" </t>
  </si>
  <si>
    <t>МБОУ ДО г. Мурманска Детская музыкальная школа № 3 (МБОУДО ДМШ № 3)</t>
  </si>
  <si>
    <t>МБОУ ДО г. Мурманска "Детская музыкальная школа № 1 им. А.Н.Волковой"</t>
  </si>
  <si>
    <t>МБОУ ДО г. Мурманска "Детская художественная школа" (МБОУДО ДХШ)</t>
  </si>
  <si>
    <t>МБОУ ДО г. Мурманска "Детская школа искусств № 3" (МБОУДО ДШИ № 3)</t>
  </si>
  <si>
    <t>МБОУ ДО г. Мурманска Детская школа искусств № 2 (МБОУДО ДШИ № 2)</t>
  </si>
  <si>
    <t>МБУ ДО г. Мурманска детско-юношеская спортивно-адаптивная школа №15</t>
  </si>
  <si>
    <t>МБДОУ г.Мурманска № 80</t>
  </si>
  <si>
    <t>МБДОУ г.Мурманска № 27</t>
  </si>
  <si>
    <t>МБДОУ г. Мурманска № 2</t>
  </si>
  <si>
    <t>МБОУ г. Мурманска "Гимназия № 3"</t>
  </si>
  <si>
    <t>МБОУ г.Мурманска "Средняя общеобразовательная школа № 53"</t>
  </si>
  <si>
    <t>МБДОУ г.Мурманска № 79</t>
  </si>
  <si>
    <t>МБОУ г.Мурманска "Прогимназия № 61"</t>
  </si>
  <si>
    <t>МБОУ г.Мурманска основная общеобразовательная школа № 26</t>
  </si>
  <si>
    <t>МБОУ г.Мурманска "Средняя общеобразовательная школа № 41"</t>
  </si>
  <si>
    <t>МБУ ДО г. Мурманска Дом детского творчества им. А.Торцева</t>
  </si>
  <si>
    <t>МБОУ г. Мурманска "Средняя общеобразовательная школа № 57"</t>
  </si>
  <si>
    <t xml:space="preserve">МБУ ДО г. Мурманска детско-юношеская спортивная школа № 16 по дзюдо и самбо </t>
  </si>
  <si>
    <t>МБОУ г.Мурманска "Гимназия № 9"</t>
  </si>
  <si>
    <t>МБОУ г.Мурманска "Средняя общеобразовательная школа № 5"</t>
  </si>
  <si>
    <t>МБОУ г. Мурманска "Гимназия № 6"</t>
  </si>
  <si>
    <t>МБОУ г. Мурманска "Гимназия № 7"</t>
  </si>
  <si>
    <t>МБОУ ДОД г. Мурманска Центр детского и юношеского туризма</t>
  </si>
  <si>
    <t>МБДОУ г. Мурманска №122</t>
  </si>
  <si>
    <t>МБДОУ г. Мурманска № 41</t>
  </si>
  <si>
    <t>МБДОУ г. Мурманска № 13</t>
  </si>
  <si>
    <t>МБДОУ г.Мурманска № 76</t>
  </si>
  <si>
    <t>МБДОУ г.Мурманска № 50</t>
  </si>
  <si>
    <t>МАДОУ г. Мурманска № 32</t>
  </si>
  <si>
    <t>МБДОУ г.Мурманска № 83</t>
  </si>
  <si>
    <t>МБДОУ г.Мурманска № 120</t>
  </si>
  <si>
    <t>МАДОУ г. Мурманска № 115</t>
  </si>
  <si>
    <t>МБДОУ г.Мурманска № 15</t>
  </si>
  <si>
    <t>МБДОУ г.Мурманска № 128</t>
  </si>
  <si>
    <t xml:space="preserve">МБДОУ г. Мурманска № 18 </t>
  </si>
  <si>
    <t>МАДОУ г. Мурманска № 112</t>
  </si>
  <si>
    <t>МАДОУ г.Мурманска № 123</t>
  </si>
  <si>
    <t>МБОУ г.Мурманска средняя общеобразовательная школа № 50</t>
  </si>
  <si>
    <t>МБОУ г. Мурманска "Гимназия № 2"</t>
  </si>
  <si>
    <t>МБОУ г. Мурманска "Средняя общеобразовательная школа № 31"</t>
  </si>
  <si>
    <t>МБОУ г. Мурманска "Средняя общеобразовательная школа № 33"</t>
  </si>
  <si>
    <t>МБОУ г. Мурманска "Средняя общеобразовательная школа № 21"</t>
  </si>
  <si>
    <t>МБДОУ г. Мурманска № 11</t>
  </si>
  <si>
    <t>МБДОУ г.Мурманска № 125</t>
  </si>
  <si>
    <t>МБДОУ г.Мурманска № 140</t>
  </si>
  <si>
    <t>МБДОУ г.Мурманска № 127</t>
  </si>
  <si>
    <t>МАДОУ г.Мурманска № 151</t>
  </si>
  <si>
    <t>МАДОУ г.Мурманска № 45</t>
  </si>
  <si>
    <t>МБОУ г. Мурманска "Основная общеобразовательная школа № 16"</t>
  </si>
  <si>
    <t>МБОУ г. Мурманска "Гимназия № 10"</t>
  </si>
  <si>
    <t>МБОУ г.Мурманска "Средняя общеобразовательная школа № 20"</t>
  </si>
  <si>
    <t>МБОУ г. Мурманска "Средняя общеобразовательная школа № 22"</t>
  </si>
  <si>
    <t>МБДОУ г.Мурманска №130</t>
  </si>
  <si>
    <t>МАДОУ г. Мурманска № 96</t>
  </si>
  <si>
    <t>МБОУ ДО г.Мурманска Детская музыкальная школа № 6 (МБОУДО ДМШ № 6)</t>
  </si>
  <si>
    <t xml:space="preserve">МБОУ ДО г. Мурманска "Детская школа искусств № 1" </t>
  </si>
  <si>
    <t>МАОУ ДОД детская театральная школа г.Мурманска (МАОУ ДО ДТШ)</t>
  </si>
  <si>
    <t xml:space="preserve">МАДОУ г.Мурманска центр развития ребенка- детский сад № 19 </t>
  </si>
  <si>
    <t>МБДОУ г.Мурманска № 101</t>
  </si>
  <si>
    <t>МБОУ г. Мурманска "Средняя общеобразовательная школа № 27"</t>
  </si>
  <si>
    <t>МБОУ г.Мурманска "Основная общеобразовательная школа № 37"</t>
  </si>
  <si>
    <t>МБОУ г.Мурманска "Средняя общеобразовательная школа № 13"</t>
  </si>
  <si>
    <t>МБОУ г. Мурманска "Средняя общеобразовательная школа № 42 имени Е.В. Шовского"</t>
  </si>
  <si>
    <t>МБОУ г. Мурманска "Мурманский международный лицей"</t>
  </si>
  <si>
    <t>МБОУ "Кадетская школа г. Мурманска"</t>
  </si>
  <si>
    <t>МБУ ДО г.Мурманска Первомайский Дом детского творчества</t>
  </si>
  <si>
    <t>МБДОУ г.Мурманска № 152</t>
  </si>
  <si>
    <t>МБДОУ г.Мурманска № 129</t>
  </si>
  <si>
    <t>Комитет по жилищной политике администрации города Мурманска</t>
  </si>
  <si>
    <t>ММБУ "Дирекция городского кладбища"</t>
  </si>
  <si>
    <t>81.29.9 Деятельность по чистке и уборке прочая, не включенная в другие группировки</t>
  </si>
  <si>
    <t>МБОУ г. Мурманска средняя общеобразовательная школа № 3</t>
  </si>
  <si>
    <t>МБОУ г. Мурманска "Основная общеобразовательная школа № 4"</t>
  </si>
  <si>
    <t>МБДОУ г.Мурманска № 14</t>
  </si>
  <si>
    <t>МБДОУ г.Мурманска № 46</t>
  </si>
  <si>
    <t>МБУК Дворец культуры "Судоремонтник" г. Мурманска</t>
  </si>
  <si>
    <t>МБОУ ДО детская школа искусств № 4 г. Мурманска</t>
  </si>
  <si>
    <t>МБУ ДО детско-юношеская спортивная школа № 4</t>
  </si>
  <si>
    <t>МАДОУ г.Мурманска № 26</t>
  </si>
  <si>
    <t>МАУ "Центр организационно-методического обеспечения физической культуры и спорта "Стратегия"</t>
  </si>
  <si>
    <t>ММУП "Центр временного содержания животных"</t>
  </si>
  <si>
    <t>МКУ  УЖКХ</t>
  </si>
  <si>
    <t>МКУ "Муниципальный архив г. Мончегорска"</t>
  </si>
  <si>
    <t>МКУ "УЭР города Мончегорска"</t>
  </si>
  <si>
    <t>МКУ "ЦБУ и О"</t>
  </si>
  <si>
    <t>МКУ "Управление ГО и ЧС"</t>
  </si>
  <si>
    <t>63.99.1 Деятельность по оказанию консультационных и информационных услуг</t>
  </si>
  <si>
    <t>МАДОУ № 7</t>
  </si>
  <si>
    <t>МАДОУ № 8</t>
  </si>
  <si>
    <t>МБДОУ № 10</t>
  </si>
  <si>
    <t>МБДОУ № 19</t>
  </si>
  <si>
    <t>МАДОУ № 18</t>
  </si>
  <si>
    <t>МБДОУ № 20</t>
  </si>
  <si>
    <t>МАДОУ № 1</t>
  </si>
  <si>
    <t>МБДОУ № 25</t>
  </si>
  <si>
    <t>МАДОУ № 30</t>
  </si>
  <si>
    <t>85.12 Образование начальное общее</t>
  </si>
  <si>
    <t>МАДОУ № 32</t>
  </si>
  <si>
    <t>МАДОУ № 24</t>
  </si>
  <si>
    <t>88.99 Предоставление прочих социальных услуг без обеспечения проживания, не включенных в другие группировки</t>
  </si>
  <si>
    <t>МАУ СШОР № 1</t>
  </si>
  <si>
    <t>МАУ СШОР</t>
  </si>
  <si>
    <t>МБДОУ детский сад № 49 комбинированного вида г.Североморска</t>
  </si>
  <si>
    <t>МБУ ДО Детско-юношеская спортивная школа № 3</t>
  </si>
  <si>
    <t>МБДОУ детский сад № 41</t>
  </si>
  <si>
    <t>МБУ "Специализированная похоронная служба"</t>
  </si>
  <si>
    <t>96.03 Организация похорон и представление связанных с ними услуг</t>
  </si>
  <si>
    <t>МБУ Централизованная бухгалтерия по обслуживанию учреждений, подведомственных Управления культуры и международных связей администрации ЗАТО г. Североморск</t>
  </si>
  <si>
    <t>МБУО "Контора хозяйственно-эксплуатационного обслуживания"</t>
  </si>
  <si>
    <t>МБУО "Информационно-методический центр"</t>
  </si>
  <si>
    <t>МБУО "Централизованная бухгалтерия"</t>
  </si>
  <si>
    <t>МБДОУ детский сад № 50 комбинированного вида г. Североморска</t>
  </si>
  <si>
    <t>МКУ "Городской центр жилищно-коммунального хозяйства ЗАТО г. Североморск"</t>
  </si>
  <si>
    <t>СМКУ "Единая дежурно-диспетчерская служба"</t>
  </si>
  <si>
    <t>84.25.9 Деятельность по обеспечению безопасности в чрезвычайных ситуациях прочая</t>
  </si>
  <si>
    <t>МАУ "Центр здорового питания"</t>
  </si>
  <si>
    <t>МБУ "Административно-хозяйственное и транспортное обслуживание"</t>
  </si>
  <si>
    <t>МКУ "Муниципальное имущество"</t>
  </si>
  <si>
    <t>МБДОУ детский сад № 51 ЗАТО г.Североморск</t>
  </si>
  <si>
    <t>МБДОУ детский сад № 15 г.Североморск</t>
  </si>
  <si>
    <t xml:space="preserve">МБДОУ детский сад № 5 </t>
  </si>
  <si>
    <t>МКУ Муниципальный архив ЗАТО г.Североморск"</t>
  </si>
  <si>
    <t>МБОУ средняя общеобразовательная школа № 11 г. Североморска Мурманской области</t>
  </si>
  <si>
    <t>МБОУ средняя общеобразовательная школа № 12</t>
  </si>
  <si>
    <t>МБОУ гимназия №1</t>
  </si>
  <si>
    <t>МБОУ средняя общеобразовательная школа № 7  имени Героя России Марка Евтюхина г.Североморска Мурманской области</t>
  </si>
  <si>
    <t>МБОУ средняя общеобразовательная школа № 2</t>
  </si>
  <si>
    <t>МБОУ "Североморская школа полного дня"</t>
  </si>
  <si>
    <t>МБОУ средняя общеобразовательная школа № 1 имени Героя Советского Союза Ивана Сивко г. Североморска Мурманской области</t>
  </si>
  <si>
    <t>МБУ ДО "Учебный центр"</t>
  </si>
  <si>
    <t>МБУК Североморская централизированная библиотечная система</t>
  </si>
  <si>
    <t>МБОУ средняя общеобразовательная школа № 10 г. Североморска Мурманской области</t>
  </si>
  <si>
    <t>МБОУ средняя общеобразовательная школа № 8</t>
  </si>
  <si>
    <t>МБОУ основная общеобразовательная школа № 6 нп Щукозеро Мурманской области</t>
  </si>
  <si>
    <t>МБУ ДО  Детский морской центр имени В.Пикуля</t>
  </si>
  <si>
    <t>МБДОУ детский сад № 44 общеразвивающего вида с приоритетным осуществлением деятельности по познавательно-речевому развитию воспитанников</t>
  </si>
  <si>
    <t>МБДОУ детский сад № 47 комбинированного вида</t>
  </si>
  <si>
    <t>МБДОУ детский сад № 30 комбинированного вида</t>
  </si>
  <si>
    <t>МБОУ ДО Североморский Дом детского творчества им. Саши Ковалёва</t>
  </si>
  <si>
    <t>МБОУ средняя общеобразовательная школа № 5</t>
  </si>
  <si>
    <t>МБДОУ детский сад № 17 комбинированного вида</t>
  </si>
  <si>
    <t>МБУ ДО  Детско-юношеская спортивная школа № 1</t>
  </si>
  <si>
    <t>МБДОУ детский сад № 12 г. Североморска</t>
  </si>
  <si>
    <t>МБУ ДО Детская музыкальная школа им. Э.С.Пастернак  г.Североморск</t>
  </si>
  <si>
    <t>МБУ ДО "Детская школа искусств п.Сафоново"</t>
  </si>
  <si>
    <t>МБУ ДО Детская школа искусств п. Североморск-3</t>
  </si>
  <si>
    <t>МБУК Североморский Музейно-выставочный комплекс</t>
  </si>
  <si>
    <t>МБУ "Центр социо-культурных технологий" г.Североморск</t>
  </si>
  <si>
    <t>МБУК Дворец Культуры "Строитель"</t>
  </si>
  <si>
    <t>60.1 Деятельность в области радиовещания</t>
  </si>
  <si>
    <t>МБУК "Центр досуга молодежи"</t>
  </si>
  <si>
    <t xml:space="preserve">90.04.3 Деятельность учреждений клубного типа: клубов, дворцов и домов культуры, домов народного творчества                                      - проведение платных культурно-массовых мероприятий;                                - самоокупаемые коллективы    </t>
  </si>
  <si>
    <t>МБУК "Дом культуры семейного досуга" п.Сафоново-1</t>
  </si>
  <si>
    <t>МБДОУ детский сад № 8 комбинированного вида г.Североморска</t>
  </si>
  <si>
    <t>МБДОУ детский сад № 31 г.Североморска</t>
  </si>
  <si>
    <t>МБДОУ детский сад № 11 общеразвивающего вида с приоритетным осуществлением деятельности по познавательно-речевому развитию воспитанников</t>
  </si>
  <si>
    <t>МБДОУ детский сад № 16 комбинированного вида г. Североморска</t>
  </si>
  <si>
    <t>МБДОУ детский сад № 6 п.Сафоново</t>
  </si>
  <si>
    <t>МБДОУ детский сад № 10 комбинированного вида п. Сафоново-1</t>
  </si>
  <si>
    <t>МБДОУ детский сад № 7 г.Североморска</t>
  </si>
  <si>
    <t>МБУ ДО Детская художественная школа ЗАТО г.Североморск</t>
  </si>
  <si>
    <t>МУК  ЗАТО город Заозерск "Центр культуры и библиотечного обслуживания"</t>
  </si>
  <si>
    <t>МКУ "Центр ресурсного и бухгалтерского обслуживания"</t>
  </si>
  <si>
    <t>МКУ "Центр по ГО и ЧС ЗАТО город Заозерск""</t>
  </si>
  <si>
    <t>МОУ ДО "Центр  дополнительного образования детей"</t>
  </si>
  <si>
    <t>МДОУ детский сад комбинированного вида № 2 "Радуга"</t>
  </si>
  <si>
    <t>МКУ "Служба  заказчика"</t>
  </si>
  <si>
    <t>МУ "Заозерский комитет по телерадиовещанию и печати"</t>
  </si>
  <si>
    <t>61.10 "Деятельность в области связи на базе проводных технологий"</t>
  </si>
  <si>
    <t>МОУ "Основная общеобразовательная школа  № 288 с углубленным изучением отдельных предметов имени Героя Советского Союза Л.Г. Осипенко"</t>
  </si>
  <si>
    <t>МОУ "Средняя  общеобразовательная  школа № 289  с углубленным изучением отдельных предметов"</t>
  </si>
  <si>
    <t>МБОУ ДО "Детско-юношеская спортивная  школа"</t>
  </si>
  <si>
    <t>МУ ДО Детская музыкальная школа г. Заозерска</t>
  </si>
  <si>
    <t>МДОУ детский сад  комбинированного вида № 4 "Сказка"</t>
  </si>
  <si>
    <t>МКУ "Многофункциональный центр предоставления государственных и муниципальных услуг ЗАТО город Заозерск"</t>
  </si>
  <si>
    <t>МКУ "Центр обеспечения функционирования органов местного самоуправления и муниципальных учреждений ЗАТО город Заозерск"</t>
  </si>
  <si>
    <t>УДО Детская школа искусств Ловозеро</t>
  </si>
  <si>
    <t>МКУ "Многофункциональный центр предоставления государственных и муниципальных услуг Ловозерского района</t>
  </si>
  <si>
    <t>МКУ "Центр бухгалтерского учёта и отчётности муниципального образования Ловозерский район"</t>
  </si>
  <si>
    <t>МБОУ "Ревдская средняя общеобразовательная школа им. В.С. Воронина</t>
  </si>
  <si>
    <t>МБОУ "Ловозерская средняя общеобразовательная школа"</t>
  </si>
  <si>
    <t>МБУ "Ловозерская межпоселенческая библиотека"</t>
  </si>
  <si>
    <t>МБОУ ДО "Детско-юношеская спортивная школа"</t>
  </si>
  <si>
    <t>МБОУ "Краснощельская средняя общеобразовательная школа им. Героя РФ С.В. Перца"</t>
  </si>
  <si>
    <t xml:space="preserve">УДО Детская школа искусств </t>
  </si>
  <si>
    <t>МБОУ ДО "Центр детского творчества"</t>
  </si>
  <si>
    <t>МБДОУ "Детский сад № 2"</t>
  </si>
  <si>
    <t>МБДОУ "Детский сад № 3"</t>
  </si>
  <si>
    <t>МБДОУ "Детский сад № 4"</t>
  </si>
  <si>
    <t>МБДОУ "Детский сад № 7"</t>
  </si>
  <si>
    <t>МБДОУ "Детский сад № 8"</t>
  </si>
  <si>
    <t>МБДОУ "Детский сад № 11"</t>
  </si>
  <si>
    <t>МБДОУ "Детский сад № 1"</t>
  </si>
  <si>
    <t>МБУК "Ловозерский районный национальный культурный центр"</t>
  </si>
  <si>
    <t>МБУ "Ловозерский Центр развития досуга и культуры"</t>
  </si>
  <si>
    <t>МБУ Редакция "Терский берег"</t>
  </si>
  <si>
    <t>МБУ ДО Детская школа искусств</t>
  </si>
  <si>
    <t>МБОУ средняя общеобразовательная школа №4</t>
  </si>
  <si>
    <t>МБДОУ детский сад №5</t>
  </si>
  <si>
    <t>МБДОУ детский сад №3</t>
  </si>
  <si>
    <t>МАУ МФЦ "Мои документы"</t>
  </si>
  <si>
    <t>МАОУ основная общеобразовательная школа с. Варзуга</t>
  </si>
  <si>
    <t>МБУК Терская межпоселенческая библиотека</t>
  </si>
  <si>
    <t>МБУ ДО Центр детского творчества</t>
  </si>
  <si>
    <t>МАУК Музей наскального искусства "Петроглифы Канозера</t>
  </si>
  <si>
    <t>МАУ Центр по физической культуре, спорту и туризму</t>
  </si>
  <si>
    <t>МКУ "Единая дежурно-диспетчерская служба Терского района Мурманской области"</t>
  </si>
  <si>
    <t>МБУ "Центр бухгалтерского учета и отчетности органов местного самоуправления и муниципальных учреждений муниципального образования Терский район"</t>
  </si>
  <si>
    <t>МБУ Контора хозяйственно-эксплуатационного обслуживания Управления образования г. Апатиты Мурманской области</t>
  </si>
  <si>
    <t>МБУ ДО Детская музыкальная школа имени Леонида Михайловича Буркова</t>
  </si>
  <si>
    <t>84.22 Деятельность, связанная с обеспечением военной безопасности</t>
  </si>
  <si>
    <t>МАДОУ № 35 г.Апатиты</t>
  </si>
  <si>
    <t>МБДОУ № 50 г.Апатиты</t>
  </si>
  <si>
    <t>МБДОУ № 54 г.Апатиты</t>
  </si>
  <si>
    <t>МБДОУ № 56 г.Апатиты</t>
  </si>
  <si>
    <t>МБДОУ № 58 г.Апатиты</t>
  </si>
  <si>
    <t>МБДОУ № 59 г.Апатиты</t>
  </si>
  <si>
    <t>МБДОУ № 61 г.Апатиты</t>
  </si>
  <si>
    <t>МБДОУ № 49 г.Апатиты</t>
  </si>
  <si>
    <t>МБУ ДО дом детского творчества имени академика А.Е. Ферсмана</t>
  </si>
  <si>
    <t>85.41.1 Образование в области спорта и отдыха</t>
  </si>
  <si>
    <t>МБДОУ № 48 г.Апатиты</t>
  </si>
  <si>
    <t>МБДОУ № 21 г.Апатиты</t>
  </si>
  <si>
    <t>МБДОУ № 31 г.Апатиты</t>
  </si>
  <si>
    <t>МБДОУ № 1 г.Апатиты</t>
  </si>
  <si>
    <t>МБДОУ № 7 г.Апатиты</t>
  </si>
  <si>
    <t>МБДОУ № 10 г.Апатиты</t>
  </si>
  <si>
    <t>МБДОУ № 17 г.Апатиты</t>
  </si>
  <si>
    <t>МБДОУ № 46 г.Апатиты</t>
  </si>
  <si>
    <t>МАДОУ № 15 г.Апатиты</t>
  </si>
  <si>
    <t>МАУ "Городской Дворец культур им. Егорова В.К.</t>
  </si>
  <si>
    <t>93.29 Деятельность зрелищно-развлекательная прочая</t>
  </si>
  <si>
    <t>МАУ "Центр материально-технического обеспечения и обслуживания муниципальных учреждений г. Кировска"</t>
  </si>
  <si>
    <t>43.22 Производство санитарно-технических работ, монтаж отопительных систем и систем кондиционирования воздуха</t>
  </si>
  <si>
    <t>МАУО "Кировский комбинат школьного питания"</t>
  </si>
  <si>
    <t>МКУ "Многофункциональный центр по предоставлению государственных и муниципальных услуг г. Кировска"</t>
  </si>
  <si>
    <t>63.11 Деятельность по обработке данных, предоставление услуг по размещению информации и связанная с этим деятельность</t>
  </si>
  <si>
    <t>МКУ "Управление социального развития"</t>
  </si>
  <si>
    <t>82.11 Деятельность административно-хозяйственная комплексная по обеспечению работы организации</t>
  </si>
  <si>
    <t>МКУ "Центр учета и отчетности муниципальных учреждений города Кировска"</t>
  </si>
  <si>
    <t>МКУ "Центр развития туризма и бизнеса г. Кировска"</t>
  </si>
  <si>
    <t>МБДОУ "Детский сад № 10 г. Кировска"</t>
  </si>
  <si>
    <t>МБОУ "Хибинская гимназия"</t>
  </si>
  <si>
    <t>МБДОУ № 4 г. Кировска</t>
  </si>
  <si>
    <t>МБДОУ "Детский сад № 12 г. Кировска"</t>
  </si>
  <si>
    <t>МБДОУ № 30 г. Кировска</t>
  </si>
  <si>
    <t>МКУ "Управление по делам гражданской обороны и чрезвычайным ситуациям г. Кировска"</t>
  </si>
  <si>
    <t>МБОУ  "Средняя общеобразовательная школа № 5 г.Кировска"</t>
  </si>
  <si>
    <t>МАО ДО "Центр детского творчества "Хибины" г.Кировска"</t>
  </si>
  <si>
    <t>МБДОУ № 5 г. Кировска</t>
  </si>
  <si>
    <t>МАДОУ № 16 г. Кировска</t>
  </si>
  <si>
    <t>МБДОУ "Детский сад № 36"</t>
  </si>
  <si>
    <t>МБУ ДО "Детская школа искусств имени Александра Семеновича Розанова"</t>
  </si>
  <si>
    <t>МБОУ  "Средняя общеобразовательная школа № 7 г.Кировска"</t>
  </si>
  <si>
    <t>МБОУ  "Средняя общеобразовательная школа № 10 г.Кировска"</t>
  </si>
  <si>
    <t>МБДОУ № 1 г. Кировска</t>
  </si>
  <si>
    <t>МБУ ДО "Детская школа искусств н.п. Коашва"</t>
  </si>
  <si>
    <t>МБУК "Централизованная библиотечная система"</t>
  </si>
  <si>
    <t>МАУ ДО "Детско-юношеская спортивная школа"</t>
  </si>
  <si>
    <t>МБОУ  "Основная общеобразовательная школа № 8 г.Кировска"</t>
  </si>
  <si>
    <t>МБУК "Кировский историко-краеведческий музей с мемориалом С. М. Кирова и выставочным залом"</t>
  </si>
  <si>
    <t>МАУК "Кировский городской Дворец культуры"</t>
  </si>
  <si>
    <t>91.04 Деятельность учреждений культуры и исскуств</t>
  </si>
  <si>
    <t>МКУ "Управление Кировским городским хозяйством"</t>
  </si>
  <si>
    <t>МАУ "Cпортивно-оздоровительный комплекс "Горняк"</t>
  </si>
  <si>
    <t>МБОУ  "Средняя общеобразовательная школа № 2 г.Кировска"</t>
  </si>
  <si>
    <t xml:space="preserve">МКУ "УГХ гп Кильдинстрой" </t>
  </si>
  <si>
    <t>МКУ "Управление деятельностью городского поселения Кильдинстрой" (ГРБС, выполняет функцию органа местного самоуправления)</t>
  </si>
  <si>
    <t>84.11.31 Деятельность органов местного самоуправления муниципальных районов</t>
  </si>
  <si>
    <t>МБУК "Кильдинский ГДК"</t>
  </si>
  <si>
    <t>МБУК "Кильдинская городская библиотека"</t>
  </si>
  <si>
    <t>МБУ "Управление муниципальной собственностью (служба заказчика)" ЗАТО Видяево</t>
  </si>
  <si>
    <t xml:space="preserve">70.22 Консультирование по вопросам коммерческой деятельности и управления </t>
  </si>
  <si>
    <t>МАУ  "Спортивно-оздоровительный комплекс "Фрегат" ЗАТО Видяево</t>
  </si>
  <si>
    <t>МБУ "Редакция газеты "Вестник Видяево"</t>
  </si>
  <si>
    <t>МКУ "Аварийно-спасательная служба ЗАТО Видяево"</t>
  </si>
  <si>
    <t>МКУО "Центр методического и информационно-технического обслуживания" ЗАТО Видяево</t>
  </si>
  <si>
    <t>МБУ "Центр бухгалтерского обслуживания" ЗАТО Видяево</t>
  </si>
  <si>
    <t xml:space="preserve">МБУК "Центр культуры и досуга" ЗАТО  Видяево </t>
  </si>
  <si>
    <t>МБУ "Многофункциональный центр предоставления государственных и муниципальных услуг ЗАТО Видяево"</t>
  </si>
  <si>
    <t>МБУ "СЕЗ МО г.п. Верхнетуломский"</t>
  </si>
  <si>
    <t>МО Кольский район</t>
  </si>
  <si>
    <t>ДДТ МО Кольский район</t>
  </si>
  <si>
    <t>МОУ Пушновская СОШ</t>
  </si>
  <si>
    <t>МОУ Мурмашинская СОШ N 1</t>
  </si>
  <si>
    <t>ДЮЦ МО Кольский район</t>
  </si>
  <si>
    <t>МОУ Килпъяврская СОШ</t>
  </si>
  <si>
    <t>МОУ Междуреченская СОШ</t>
  </si>
  <si>
    <t>МОУ Кильдинская ООШ</t>
  </si>
  <si>
    <t>МОУ Урагубская СОШ</t>
  </si>
  <si>
    <t>МОУ Зверосовхозская СОШ</t>
  </si>
  <si>
    <t>МОУ Молочненская СОШ</t>
  </si>
  <si>
    <t>МОУ Причальненская НОШ</t>
  </si>
  <si>
    <t>МБОУ Кольская открытая (сменная) общеобразовательная школа</t>
  </si>
  <si>
    <t>МОУ Туломская СОШ</t>
  </si>
  <si>
    <t>МБУ "Межпоселенческая библиотека Кольского района"</t>
  </si>
  <si>
    <t>МОУ Шонгуйская СОШ</t>
  </si>
  <si>
    <t>МОУ Верхнетуломская СОШ</t>
  </si>
  <si>
    <t>МБУДО "Мурмашинская ДШИ"</t>
  </si>
  <si>
    <t>МБУДО "Кильдинская ДМШ"</t>
  </si>
  <si>
    <t>МБУДО "Верхнетуломская ДМШ"</t>
  </si>
  <si>
    <t>МБУДО "Туломская ДМШ"</t>
  </si>
  <si>
    <t>МБУДО "Междуреченская ДМШ"</t>
  </si>
  <si>
    <t>МБУДО "Молочненская ДМШ"</t>
  </si>
  <si>
    <t>МБУДО "Пушновская ДМШ"</t>
  </si>
  <si>
    <t xml:space="preserve"> МОУ Туманненская ООШ</t>
  </si>
  <si>
    <t>МБОУ Кольская СОШ N 2</t>
  </si>
  <si>
    <t>МДОУ детский сад N 4</t>
  </si>
  <si>
    <t>МБУДО "Териберская ДМШ"</t>
  </si>
  <si>
    <t>МБУДО "КРДШИ"</t>
  </si>
  <si>
    <t>МАУК "Кольский РЦК"</t>
  </si>
  <si>
    <t>МБУ "Многофункциональный центр предоставления государственных и муниципальных услуг в Кольском районе"</t>
  </si>
  <si>
    <t>МБУК "Кольская центральная детская библиотека"</t>
  </si>
  <si>
    <t>МКУ  "ХЭС Кольского района"</t>
  </si>
  <si>
    <t>МОУ Лодейнинская СОШ</t>
  </si>
  <si>
    <t>МБУК " Мурмашинская городская библиотека"</t>
  </si>
  <si>
    <t>МБУК Дом культуры "Мурмаши"</t>
  </si>
  <si>
    <t>МО Печенгский район</t>
  </si>
  <si>
    <t>МБУ "Муниципальный методический центр"</t>
  </si>
  <si>
    <t xml:space="preserve">МБДОУ Детский Сад № 10 </t>
  </si>
  <si>
    <t xml:space="preserve">МКУ "Управление по Обеспечению Деятельности Администрации Печенгского района" </t>
  </si>
  <si>
    <t>МБУ "Централизованная бухгалтерия по обслуживанию муниципальных учреждений муниципального образования Печенгский район Мурманской области"</t>
  </si>
  <si>
    <t xml:space="preserve">МБДОУ Детский Сад № 38 </t>
  </si>
  <si>
    <t xml:space="preserve">МБДОУ Детский Сад № 12 </t>
  </si>
  <si>
    <t>МБУ "Многофункциональный центр предоставления государственных и муниципальных услуг муниципального образования Печенгский район Мурманской области"</t>
  </si>
  <si>
    <t>МБДОУ Детский Сад № 11</t>
  </si>
  <si>
    <t xml:space="preserve">МБДОУ Детский Сад № 13 </t>
  </si>
  <si>
    <t>МБУ "Историко-краеведческий музей муниципального образования Печенгский район"</t>
  </si>
  <si>
    <t xml:space="preserve">МБОУ средняя общеобразовательная школа № 7 </t>
  </si>
  <si>
    <t xml:space="preserve">МБОУ средняя общеобразовательная школа № 5 </t>
  </si>
  <si>
    <t xml:space="preserve">МБОУ средняя общеобразовательная школа № 9 </t>
  </si>
  <si>
    <t>МБУ ДО детско-юношеская спортивная школа</t>
  </si>
  <si>
    <t>МБУ ДО дом детского творчества №1</t>
  </si>
  <si>
    <t>МБУ ДО дом детского творчества № 2</t>
  </si>
  <si>
    <t>МБУ ДО "Детская музыкальная школа № 1"</t>
  </si>
  <si>
    <t>МБУ ДО "Детская музыкальная школа № 2"</t>
  </si>
  <si>
    <t>МБУ ДО "Детская музыкальная школа № 3"</t>
  </si>
  <si>
    <t>МБУ ДО "Детская художественная школа № 1"</t>
  </si>
  <si>
    <t>МБУ ДО "Детская художественная школа № 2"</t>
  </si>
  <si>
    <t>МБКПУ "Печенгское межпоселенческое библиотечное объединение"</t>
  </si>
  <si>
    <t xml:space="preserve">МБОУ средняя общеобразовательная школа № 3 </t>
  </si>
  <si>
    <t xml:space="preserve">МБОУ средняя общеобразовательная школа № 1 </t>
  </si>
  <si>
    <t xml:space="preserve">МБОУ основная общеобразовательная школа № 20 </t>
  </si>
  <si>
    <t xml:space="preserve">МБДОУ Детский Сад № 1 </t>
  </si>
  <si>
    <t xml:space="preserve">МБДОУ Детский Сад № 2 </t>
  </si>
  <si>
    <t xml:space="preserve">МБДОУ Детский Сад № 4 </t>
  </si>
  <si>
    <t xml:space="preserve">МБДОУ Детский Сад № 27 </t>
  </si>
  <si>
    <t xml:space="preserve">МБДОУ Детский Сад № 6 </t>
  </si>
  <si>
    <t xml:space="preserve">МБДОУ Детский Сад № 5 </t>
  </si>
  <si>
    <t xml:space="preserve">МБДОУ Детский Сад № 8 </t>
  </si>
  <si>
    <t xml:space="preserve">МБДОУ Детский Сад № 7 </t>
  </si>
  <si>
    <t xml:space="preserve">МБДОУ Детский Сад № 9 </t>
  </si>
  <si>
    <t xml:space="preserve">МБОУ средняя общеобразовательная школа № 23 </t>
  </si>
  <si>
    <t xml:space="preserve">МБОУ средняя общеобразовательная школа № 11 </t>
  </si>
  <si>
    <t>МБУ "НИКЕЛЬСКАЯ ДОРОЖНАЯ СЛУЖБА"</t>
  </si>
  <si>
    <t xml:space="preserve">52.21.2  Деятельность вспомогательная, связанная с автомобильным транспортом </t>
  </si>
  <si>
    <t>МО ЗАТО г. Островной</t>
  </si>
  <si>
    <t>МБУ "Хозяйственно-эксплуатационная контора по обслуживанию учреждений образования и культуры ЗАТО город Островной Мурманской области"</t>
  </si>
  <si>
    <t>МКУ "Централизованная бухгалтерия ЗАТО город Островной Мурманской области"</t>
  </si>
  <si>
    <t>МКУ "Служба городского хозяйства ЗАТО город Островной Мурманской области"</t>
  </si>
  <si>
    <t>МКУ "Аварийно-спасательное формирование ЗАТО город Островной Мурманской области"</t>
  </si>
  <si>
    <t>МБДОУ "Детский сад №1 общеразвивающего типа ЗАТО город Островной Мурманской области"</t>
  </si>
  <si>
    <t>МБОУ "Средняя общеобразовательная школа №284 ЗАТО город Островной Мурманской области"</t>
  </si>
  <si>
    <t>МБДОУ "Дом детского творчества ЗАТО город Островной Мурманской области"</t>
  </si>
  <si>
    <t xml:space="preserve">82.99  Деятельность по предоставлению прочих вспомогательных услуг для бизнеса, не включенная в другие группировки  </t>
  </si>
  <si>
    <t>92.51 Деятельность библиотек, архивов, учреждений клубного типа</t>
  </si>
  <si>
    <t xml:space="preserve">МБУК ГДК "Гармония" </t>
  </si>
  <si>
    <t>МБУК "БО Молочный"</t>
  </si>
  <si>
    <t>муниципальное унитарное предприятие</t>
  </si>
  <si>
    <t>35.30.14 Производство пара и горячей воды (тепловой энергии) котельными</t>
  </si>
  <si>
    <t>МУП "Водоканал-Ревда"</t>
  </si>
  <si>
    <t>36.00.1 Забор и очистка воды для питьевых и промышленных нужд</t>
  </si>
  <si>
    <t>МУП "Северный Дом"</t>
  </si>
  <si>
    <t>МУП муниципального образования город Полярные Зори с подведомственной территорией "Энергия"</t>
  </si>
  <si>
    <t>35.3 Производство, передача и распределение пара и горячей воды; кондиционирование воздуха</t>
  </si>
  <si>
    <t>МУП "Тепловые сети" муниципального образования городского Заполярный Печенгского района</t>
  </si>
  <si>
    <t>35.30.2 Передача пара и горячей воды
(тепловой энергии)</t>
  </si>
  <si>
    <t>МУП "Жилищный сервис" муниципального образования городского Заполярный Печенгского района</t>
  </si>
  <si>
    <t>МУП "Башмачок" муниципального образования городского Заполярный Печенгского района</t>
  </si>
  <si>
    <t>95.23 Ремонт обуви и прочих изделий из кожи</t>
  </si>
  <si>
    <t>МУП "Городской рынок" муниципального образования город Оленегорск с подведомственной территорией</t>
  </si>
  <si>
    <t>МУП "Кругозор" муниципального образования город Оленегорск с подведомственной территорией</t>
  </si>
  <si>
    <t>47.19 Торговля розничная прочая в неспециализированных магазинах</t>
  </si>
  <si>
    <t>МУП "Центральная аптека" муниципального образования город Оленегорск с подведомственной территорией</t>
  </si>
  <si>
    <t>47.73 Торговля розничная лекарственными средствами в специализированных магазинах (аптеках)</t>
  </si>
  <si>
    <t>МУП "Шарм" муниципального образования город Оленегорск с подведомственной территорией</t>
  </si>
  <si>
    <t>5108100063 </t>
  </si>
  <si>
    <t>96.02 Предоставление услуг парикмахерскими и салонами красоты</t>
  </si>
  <si>
    <t>МУП "Ресурс"</t>
  </si>
  <si>
    <t>МУП "Водопроводно-канализационное хозяйство"</t>
  </si>
  <si>
    <t>МУП "Кинотеатр "Нива"</t>
  </si>
  <si>
    <t>59.14 Деятельность в области демонстрации кинофильмов</t>
  </si>
  <si>
    <t>МУП "Расчетный информационно-вычислительный центр"</t>
  </si>
  <si>
    <t>МУП "УК "Кандалакша"</t>
  </si>
  <si>
    <t>МУП  "ТВС"</t>
  </si>
  <si>
    <t>37.00 Сбор и обработка сточных вод</t>
  </si>
  <si>
    <t>МУП ЖКХ "Вымпел"</t>
  </si>
  <si>
    <t>38.1 Сбор отходов</t>
  </si>
  <si>
    <t>55.1 Деятельность гостиниц и прочих мест для временного проживания</t>
  </si>
  <si>
    <t>35.12 Передача электроэнергии и технологическое присоединение к распределительным электросетям</t>
  </si>
  <si>
    <t>38.11 Сбор неопасных отходов</t>
  </si>
  <si>
    <t>58.12.1 Издание газет в печатном виде</t>
  </si>
  <si>
    <t>МУП "Североморскводоканал" ЗАТО г.Североморск</t>
  </si>
  <si>
    <t>МУП "Дорожно-транспортное  хозяйство" ЗАТО город Заозерск</t>
  </si>
  <si>
    <t>МП "Ловозерский информационный центр"</t>
  </si>
  <si>
    <t>МУП "Сервис"</t>
  </si>
  <si>
    <t>35.11 Производство электроэнергии</t>
  </si>
  <si>
    <t>56.1 Деятельность ресторанов и услуги по доставке продуктов питания</t>
  </si>
  <si>
    <t>71.12.46 Землеустройство</t>
  </si>
  <si>
    <t>МУП г. Кировска "Кировская городская электрическая сеть"</t>
  </si>
  <si>
    <t>35.12.1 Передача электроэнергии</t>
  </si>
  <si>
    <t>МУП "Хибины" г. Кировска</t>
  </si>
  <si>
    <t>МУП г. Кировска "Фармация"</t>
  </si>
  <si>
    <t>МУП "Кильдинстрой"</t>
  </si>
  <si>
    <t>МУП "ЖКХ Кильдинстрой"</t>
  </si>
  <si>
    <t>МУП "Городская электрическая сеть  ЗАТО город Островной Мурманской области"</t>
  </si>
  <si>
    <t>МУПСИСМИ "Инфо-спутник"</t>
  </si>
  <si>
    <t>61.10.1 Деятельность по предоставлению услуг телефонной связи</t>
  </si>
  <si>
    <t>МУП "ЖКХ г.п. Молочный"</t>
  </si>
  <si>
    <t>АО "Север"</t>
  </si>
  <si>
    <t>АО "Бюро спецобслуживания"</t>
  </si>
  <si>
    <t>АО "Мурманская горэлектросеть"</t>
  </si>
  <si>
    <t xml:space="preserve">33.14 Ремонт электрического оборудования </t>
  </si>
  <si>
    <t>ОАО "Дента"</t>
  </si>
  <si>
    <t>АО "Электротранспорт"</t>
  </si>
  <si>
    <t>49.31.22 Регулярные перевозки пассажиров троллейбусами в городском и пригородном сообщении</t>
  </si>
  <si>
    <t>ОАО "Фармация Мурманска"</t>
  </si>
  <si>
    <t>АО "Мончегорские электрические сети"</t>
  </si>
  <si>
    <t>35.13 Распределение электроэнергии</t>
  </si>
  <si>
    <t>35.30.3 Распределение пара и горячей воды (тепловой энергии)</t>
  </si>
  <si>
    <t>общество с ограниченной ответственностью</t>
  </si>
  <si>
    <t>ООО "Горгаз"</t>
  </si>
  <si>
    <t>35.22.21 Распределение сжиженных углеводородных газов по газораспределительным сетям по тарифам, регулируемым государством</t>
  </si>
  <si>
    <t>ООО "Совхоз Умбский"</t>
  </si>
  <si>
    <t>01.5 Смешанное сельское хозяйство</t>
  </si>
  <si>
    <t>ООО "Центральная районная аптека № 13"</t>
  </si>
  <si>
    <t>35.30.2 Передача пара и горячей воды (тепловой энергии)</t>
  </si>
  <si>
    <t>АО "Корпорация развития инфраструктуры г. Кировска"</t>
  </si>
  <si>
    <t>68.2 Аренда и управление собственным или арендованным недвижимым имуществом</t>
  </si>
  <si>
    <t>АО "Городские сети"</t>
  </si>
  <si>
    <t>63.11. Деятельность по обработке данных, предоставление услуг по размещению информации и связанная с этим деятельность</t>
  </si>
  <si>
    <t>68.32. Управление недвижимым имуществом за вознаграждение или на договорной основе</t>
  </si>
  <si>
    <t>49.31. Деятельность сухопутного пассажирского транспорта: перевозки пассажиров в городском и пригородном сообщении</t>
  </si>
  <si>
    <t xml:space="preserve">36.00.2 Распределение воды для питьевых и промышленных нужд </t>
  </si>
  <si>
    <t>01.62 Предоставление услуг в области животноводства</t>
  </si>
  <si>
    <t>70.22 Консультирование по вопросам коммерческой деятельности и управления</t>
  </si>
  <si>
    <t>74.90.4 Предоставление консультационных услуг в области сельского хозяйства</t>
  </si>
  <si>
    <t>85,41 Образование дополнительное детей и взрослых</t>
  </si>
  <si>
    <t>ГОКУ "ЦТИ"</t>
  </si>
  <si>
    <t xml:space="preserve">85.41.2 Образование дополнительное детей и взрослых </t>
  </si>
  <si>
    <t>85.41.2 Образование дополнительное детей и взрослых</t>
  </si>
  <si>
    <t>Рынок услуг общего образования</t>
  </si>
  <si>
    <t>Рынок услуг среднего профессионального образования</t>
  </si>
  <si>
    <t>Рынок услуг дополнительного образования детей</t>
  </si>
  <si>
    <t>Рынок услуг дошкольного образования</t>
  </si>
  <si>
    <t xml:space="preserve">90.04.2 Деятельность многоцелевых центров и подобных заведений с преобладанием культурного обслуживания </t>
  </si>
  <si>
    <t>Рынок услуг дополнительного профессионального образования</t>
  </si>
  <si>
    <t>Рынок лесоводства и лесозаготовок</t>
  </si>
  <si>
    <t>Рынок пассажирских перевозок</t>
  </si>
  <si>
    <t>Хранение и складирование прочих грузов</t>
  </si>
  <si>
    <t>Рынок дорожной деятельности (за исключением проектирования)</t>
  </si>
  <si>
    <t>Рынок средств массовой информации</t>
  </si>
  <si>
    <t>Рынок IТ услуг</t>
  </si>
  <si>
    <t>Рынок финансовых услуг</t>
  </si>
  <si>
    <t>Рынок выполнения работ по содержанию и текущему ремонту общего имущества собственников помещений в многоквартирном доме</t>
  </si>
  <si>
    <t>Рынок выполнения работ по благоустройству городской среды</t>
  </si>
  <si>
    <t xml:space="preserve">Консультирование по вопросам коммерческой деятельности и управления            </t>
  </si>
  <si>
    <t>Рынок архитектурно-строительного проектирования</t>
  </si>
  <si>
    <t xml:space="preserve"> Ветеринарная деятельность</t>
  </si>
  <si>
    <t>Деятельность по подбору персонала прочая</t>
  </si>
  <si>
    <t>Подготовка кадров высшей квалификации</t>
  </si>
  <si>
    <t>Образование дополнительное детей и взрослых</t>
  </si>
  <si>
    <t>Рынок социальных услуг</t>
  </si>
  <si>
    <t>Консультирование по вопросам коммерческой деятельности и управления</t>
  </si>
  <si>
    <t>Предоставление консультационных услуг в области сельского хозяйства</t>
  </si>
  <si>
    <t>Рынок вобоснабжения</t>
  </si>
  <si>
    <t>Рынок водоочистки</t>
  </si>
  <si>
    <t>Рынок гостиничных услуг</t>
  </si>
  <si>
    <t>Рынок теплоснабжения (производство тепловой энергии)</t>
  </si>
  <si>
    <t>Рынок кадастровых и землеустроительных работ</t>
  </si>
  <si>
    <t>Деятельность по эксплуатации мостов и тоннелей</t>
  </si>
  <si>
    <t xml:space="preserve"> Образование дошкольное</t>
  </si>
  <si>
    <t>Рынок сбора и переработки отходов</t>
  </si>
  <si>
    <t>Рынок бухгалтерских услуг</t>
  </si>
  <si>
    <t>Рынок продукции и услуг общественного питания </t>
  </si>
  <si>
    <t>Образование в области культуры</t>
  </si>
  <si>
    <t>Деятельность по чистке и уборке жилых зданий и нежилых помещений прочая</t>
  </si>
  <si>
    <t>Прокат музыкальных инструментов</t>
  </si>
  <si>
    <t>Рынок юридических услуг</t>
  </si>
  <si>
    <t>Деятельность по чистке и уборке прочая, не включенная в другие группировки</t>
  </si>
  <si>
    <t>Рынок животноводства</t>
  </si>
  <si>
    <t>Рынок ритуальных услуг</t>
  </si>
  <si>
    <t>Деятельность в области радиовещания</t>
  </si>
  <si>
    <t>Рынок услуг связи</t>
  </si>
  <si>
    <t>Производство санитарно-технических работ, монтаж отопительных систем и систем кондиционирования воздуха</t>
  </si>
  <si>
    <t>Рынок энергосбережения и энергоэффективности</t>
  </si>
  <si>
    <t>Рынок услуг торговли</t>
  </si>
  <si>
    <t>Рынок услуг розничной торговли лекарственными препаратами, медицинскими изделиями и сопутствующими товарами</t>
  </si>
  <si>
    <t>Деятельность в области демонстрации кинофильмов</t>
  </si>
  <si>
    <t>Сбор и обработка сточных вод</t>
  </si>
  <si>
    <t>Рынок производства электрической энергии (мощности) на розничном рынке, включая производство электрической энергии (мощности) в режиме когенерации</t>
  </si>
  <si>
    <t>Аренда и управление собственным или арендованным нежилым недвижимым имуществом</t>
  </si>
  <si>
    <t xml:space="preserve">Ремонт электрического оборудования </t>
  </si>
  <si>
    <t>Рынок сельского хозяйства</t>
  </si>
  <si>
    <t>Рынок культуры и спорта</t>
  </si>
  <si>
    <t xml:space="preserve">Деятельность административно-хозяйственная </t>
  </si>
  <si>
    <t>Рынок медицинских услуг</t>
  </si>
  <si>
    <t>Государственное управление и обеспечение военной безопасности</t>
  </si>
  <si>
    <t>Услуги в области бухгалтерского учета</t>
  </si>
  <si>
    <t>Рынок архитектуры, инженерных изысканий</t>
  </si>
  <si>
    <t xml:space="preserve"> Рынок услуг для бизнеса</t>
  </si>
  <si>
    <t>Рынок бизнес услуг и консультирования</t>
  </si>
  <si>
    <t>Рынок услуг дополнительного образования детей и взрослых</t>
  </si>
  <si>
    <t>Рынок дополнительного образования детей и взрослых</t>
  </si>
  <si>
    <t>Ремонт предметов личного потребления и хозяйственно-бытового назначения</t>
  </si>
  <si>
    <t>Предоставление перснальных услуг</t>
  </si>
  <si>
    <t>Управление эксплуатацией жилого фонда</t>
  </si>
  <si>
    <t>Управление недвижимым имуществом</t>
  </si>
  <si>
    <t>Управление эксплуатацией нежилого фонда</t>
  </si>
  <si>
    <t xml:space="preserve">транспорт </t>
  </si>
  <si>
    <t>Рынок газоснабжения</t>
  </si>
  <si>
    <t>Администрация МО с.п.Зареченск Кандалакшского района</t>
  </si>
  <si>
    <t>ООО "Велес" (51,69%), МУ Администрация Терского района (48,31%)</t>
  </si>
  <si>
    <t>МО Терский район</t>
  </si>
  <si>
    <t>МУ Администрация Терского района</t>
  </si>
  <si>
    <t>Администрация Ловозерского района</t>
  </si>
  <si>
    <t>МО Ловозерский район</t>
  </si>
  <si>
    <t>МО Ловозерский район (МО с.п. Ловозеро)</t>
  </si>
  <si>
    <t>МО с.п. Ловозеро Ловозерского района (Администрация Ловозерского района)</t>
  </si>
  <si>
    <t>Администрация с.п.Ура-Губа Кольского района</t>
  </si>
  <si>
    <t>МО Кольский район (МО с.п. Тулома)</t>
  </si>
  <si>
    <t>Администрация с.п.Тулома Кольского района </t>
  </si>
  <si>
    <t>МО Кольский район (МО с.п. Териберка)</t>
  </si>
  <si>
    <t>Администрация Кольского района</t>
  </si>
  <si>
    <t>Администрация с.п.Пушной Кольского района</t>
  </si>
  <si>
    <t>МО Кольский район (МО с.п. Пушной)</t>
  </si>
  <si>
    <t>МО Кандалакшский район (МО с.п. Зареченск)</t>
  </si>
  <si>
    <t>Администрация Сельского Поселения Варзуга</t>
  </si>
  <si>
    <t>МО Терский район (МО с.п. Варзуга)</t>
  </si>
  <si>
    <t>Администрация Сельского Поселения Алакуртти</t>
  </si>
  <si>
    <t>МО Кандалакшский район (МО с.п. Алакуртти)</t>
  </si>
  <si>
    <t>Отдел образования Администрации МО Печенгский район </t>
  </si>
  <si>
    <t>Администрация Печенгского района</t>
  </si>
  <si>
    <t>Администрация Ковдорского района</t>
  </si>
  <si>
    <t>МКУ Управление образования (МО Ковдорский район)</t>
  </si>
  <si>
    <t>Управление культуры МО Ковдорский район</t>
  </si>
  <si>
    <t>Администрация Кандалакшского района, Совет депутатов МО Кандалакшский район</t>
  </si>
  <si>
    <t>Администрация Кандалакшского района</t>
  </si>
  <si>
    <t>Администрация ЗАТО Г. Островной</t>
  </si>
  <si>
    <t>Отдел образования, культуры, спорта и молодежной политики Администрации ЗАТО Г. Островной</t>
  </si>
  <si>
    <t>Администрация МО г.п.Ревда Ловозерского района</t>
  </si>
  <si>
    <t>МО Ловозерский район (МО г.п. Ревда)</t>
  </si>
  <si>
    <t xml:space="preserve">Администрация г.п.Молочный Кольского района </t>
  </si>
  <si>
    <t>МО Кольский район (МО г.п. Кильдинстрой)</t>
  </si>
  <si>
    <t>Администрация г.п.Кильдинстрой Кольского района</t>
  </si>
  <si>
    <t>Администрация МО г.п. Кандалакша Кандалакшского района</t>
  </si>
  <si>
    <t>МО Кандалакшский район (МО г.п. Кандалакша)</t>
  </si>
  <si>
    <t>Администрация Кандалакшского района, Администрация МО г.п. Кандалакша Кандалакшского района</t>
  </si>
  <si>
    <t>Администрация г.п.Зеленоборский Кандалакшского района</t>
  </si>
  <si>
    <t>МО Кандалакшский район (МО г.п. Зеленоборский)</t>
  </si>
  <si>
    <t>МО г. Мончегорск с подв.тер.</t>
  </si>
  <si>
    <t>Комитет имущественных отношений администрации г.Мончегорска</t>
  </si>
  <si>
    <t>Администрация г. Мончегорска</t>
  </si>
  <si>
    <t>МБУ "Управление обеспечения деятельности органов местного самоуправления"</t>
  </si>
  <si>
    <t>МАДОУ № 5</t>
  </si>
  <si>
    <t>МАДОУ № 29</t>
  </si>
  <si>
    <t>МАДОУ № 27</t>
  </si>
  <si>
    <t>МАДОУ № 28</t>
  </si>
  <si>
    <t>МАДОУ № 12</t>
  </si>
  <si>
    <t>КРГХ Администрации Зато Г.Североморск</t>
  </si>
  <si>
    <t>Управление образования Администрации ЗАТО г.Североморск</t>
  </si>
  <si>
    <t>Управление культуры, спорта, молодежной политики и международных связей Администрации ЗАТО г.Североморск</t>
  </si>
  <si>
    <t>Комитет имущественных отношений ЗАТО г.Североморск</t>
  </si>
  <si>
    <t>КРГХ Администрации ЗАТО г.Североморск</t>
  </si>
  <si>
    <t>Управление ОКС и МП Администрации ЗАТО г.Заозерск</t>
  </si>
  <si>
    <t>Администрация ЗАТО Город Заозерск</t>
  </si>
  <si>
    <t>Администрация ЗАТО г.Заозерск</t>
  </si>
  <si>
    <t>МКУ "Управление образования ЗАТО г. Заозерск"</t>
  </si>
  <si>
    <t>Администрация ЗАТО Видяево</t>
  </si>
  <si>
    <t>МО ЗАТО Александровск</t>
  </si>
  <si>
    <t>УКСИМП Администрации ЗАТО Александровск</t>
  </si>
  <si>
    <t>Администрация ЗАТО Александровск</t>
  </si>
  <si>
    <t>Управление образования Администрации ЗАТО Александровск</t>
  </si>
  <si>
    <t>Управление культуры, спорта и молодежной политики Администрации ЗАТО Александровск</t>
  </si>
  <si>
    <t>МО Терский район (МО г.п. Умба)</t>
  </si>
  <si>
    <t>Администрация г.п. Печенга</t>
  </si>
  <si>
    <t>МО Печенгский район (МО г.п. Печенга)</t>
  </si>
  <si>
    <t>МО Печенгский район (МО г.п. Никель)</t>
  </si>
  <si>
    <t>Администрация г.п. Молочный Кольского района</t>
  </si>
  <si>
    <t>ООО "Велес", МУ Администрация Терского района</t>
  </si>
  <si>
    <t>МО Печенгский район (МО г.п. Заполярный)</t>
  </si>
  <si>
    <t>Администрация МО г.п.Заполярный Печенгского района</t>
  </si>
  <si>
    <t>Отдел муниципального имущества Администрации МО г.Заполярный</t>
  </si>
  <si>
    <t>Администрация Города Полярные Зори</t>
  </si>
  <si>
    <t>Администрация г. Полярные Зори</t>
  </si>
  <si>
    <t>Отдел по культуре и делам молодежи Администрации г. Полярные Зори</t>
  </si>
  <si>
    <t>Отдел образования Администрации г. Полярные Зори</t>
  </si>
  <si>
    <t>МО г. Оленегорск с подв.тер.</t>
  </si>
  <si>
    <t>Администрация г. Оленегорска</t>
  </si>
  <si>
    <t>Администрация г.п. Верхнетуломский, Управление делами г.п. Верхнетуломский</t>
  </si>
  <si>
    <t>МО Кольский район (МО г.п. Верхнетуломский)</t>
  </si>
  <si>
    <t>Администрация г.Кировска</t>
  </si>
  <si>
    <t>МО г. Кировск с подв.тер.</t>
  </si>
  <si>
    <t>Администрация г. Кировска</t>
  </si>
  <si>
    <t>МО г. Апатиты с подв.тер.</t>
  </si>
  <si>
    <t>Отдел по культуре и делам молодежи администрации г.Апатиты</t>
  </si>
  <si>
    <t>Комитет по ФКИС Администрации г. Апатиты</t>
  </si>
  <si>
    <t>Комитет по управлению имуществом Администрации г. Апатиты</t>
  </si>
  <si>
    <t>Управление образования Администрации г. Апатиты</t>
  </si>
  <si>
    <t>Администрация г. Апатиты</t>
  </si>
  <si>
    <t>Администрация МО г.п. Мурмаши</t>
  </si>
  <si>
    <t>МО Кольский район (МО г.п. Мурмаши)</t>
  </si>
  <si>
    <t>МО ЗАТО Видяево</t>
  </si>
  <si>
    <t>МО г. Полярные зори с подв.тер.</t>
  </si>
  <si>
    <t>МО Кольский район (МО с.п. Ура-Губа)</t>
  </si>
  <si>
    <t>МО г. Мурманск</t>
  </si>
  <si>
    <t>85.41.Образование дополнительное детей и взрослых</t>
  </si>
  <si>
    <t>МО Кольский район (МО г.п. Кола)</t>
  </si>
  <si>
    <t>Объем финансирования каждого хоз.субъекта из бюджета Мурманской области  (3 кв.2021), руб.</t>
  </si>
  <si>
    <t>Комитет по туризму Мурманской области</t>
  </si>
  <si>
    <t>54702009,74+пожертвования 1040135,56</t>
  </si>
  <si>
    <t>МБУ Сельский дом культуры МО СП Варзуга Терского района</t>
  </si>
  <si>
    <t>МУП тепловых сетей ЗАТО г. Островной Мурманской области</t>
  </si>
  <si>
    <t>ГАПОУ МО СПО "Апатитский политехнический колледж"</t>
  </si>
  <si>
    <t>ГАУ МО "Центр комплексного обслуживания учреждений образований"</t>
  </si>
  <si>
    <t>МДОУ детский сад N 5 н.п. Зверосовхоз</t>
  </si>
  <si>
    <t>МДОУ детский сад N 8 н.п. Шонгуй</t>
  </si>
  <si>
    <t>МДОУ детский сад N 9 пгт Кильдинстрой</t>
  </si>
  <si>
    <t>МДОУ детский сад N 10 пгт Мурмаши</t>
  </si>
  <si>
    <t>МДОУ детский сад N 12 пгт Мурмаши</t>
  </si>
  <si>
    <t>МДОУ детский сад N 16 с. Тулома</t>
  </si>
  <si>
    <t>МДОУ детский сад N 18 пгт Мурмаши</t>
  </si>
  <si>
    <t>МДОУ детский сад N 19 пгт Мурмаши</t>
  </si>
  <si>
    <t>МДОУ детский сад N 20 пгт Мурмаши</t>
  </si>
  <si>
    <t>МДОУ детский сад N 22 нп Междуречье</t>
  </si>
  <si>
    <t>МДОУ детский сад N 24 пгт Верхнетуломский</t>
  </si>
  <si>
    <t>МДОУ детский сад N 24 с. Териберка</t>
  </si>
  <si>
    <t>МДОУ детский сад N 37 нп Пушной</t>
  </si>
  <si>
    <t>МДОУ детский сад N 38 пгт Молочный</t>
  </si>
  <si>
    <t>МДОУ ЦРР детский сад N 46 пгт Молочный</t>
  </si>
  <si>
    <t>МДОУ детский сад N 47 г. Кола</t>
  </si>
  <si>
    <t>МДОУ детский сад N 71 нп Мишуково</t>
  </si>
  <si>
    <t>МДОУ детский сад N 100 г. Кола</t>
  </si>
  <si>
    <t>МАУ ДЮСШ МО Кольский район</t>
  </si>
  <si>
    <t>МКУ "Управление по обеспечению безопасности населения Кольского района"</t>
  </si>
  <si>
    <t>МУ "ОМЗ Кольского района"</t>
  </si>
  <si>
    <t>63.11 Деятельность по обработке данных, предоставление услуг по размещению информации и связанной с этим деятельности</t>
  </si>
  <si>
    <t>27551193?68</t>
  </si>
  <si>
    <t>АО "Здровье"</t>
  </si>
  <si>
    <t>9656728.37</t>
  </si>
  <si>
    <t>МАУ ДО "Детская школа искусств"</t>
  </si>
  <si>
    <t>5104005193</t>
  </si>
  <si>
    <t>5104005387</t>
  </si>
  <si>
    <t>муниципальное бюджетное учреждение культуры</t>
  </si>
  <si>
    <t>МБУК "Сельский Дом культуры нп Енский"</t>
  </si>
  <si>
    <t>5104909713</t>
  </si>
  <si>
    <t>МКУ "Управление культуры Ковдорского муниципального округа"</t>
  </si>
  <si>
    <t>5104909946</t>
  </si>
  <si>
    <t>МАУ "Ковдор"</t>
  </si>
  <si>
    <t>5104005041</t>
  </si>
  <si>
    <t>МАУ "Многофункциональный центр предоставления государственных и муниципальных услвг Ковдорского района"</t>
  </si>
  <si>
    <t>5104003904</t>
  </si>
  <si>
    <t>МАУ "Редакция газеты Ковдорчанин"</t>
  </si>
  <si>
    <t>5104003654</t>
  </si>
  <si>
    <t>МБУ "Центр обслуживания учреждений культуры г. Полярные Зори"</t>
  </si>
  <si>
    <t>МКУ "Центр материально-технического обеспечения муниципального образования Ловозерский район"</t>
  </si>
  <si>
    <t>327 459 278,23</t>
  </si>
  <si>
    <t>191 056 140,64</t>
  </si>
  <si>
    <t>МБУ ДО ЗАТО г.Североморск "Центр дополнительного образования"</t>
  </si>
  <si>
    <t>10 904 644,14</t>
  </si>
  <si>
    <t>13 539 312,7</t>
  </si>
  <si>
    <t>16 361 007,96</t>
  </si>
  <si>
    <t>607 800</t>
  </si>
  <si>
    <t>47 190 113,89</t>
  </si>
  <si>
    <t>34 891 821,41</t>
  </si>
  <si>
    <t>649 072</t>
  </si>
  <si>
    <t>10 504 742,89</t>
  </si>
  <si>
    <t>401 016</t>
  </si>
  <si>
    <t>МБУ "Североморский информационно-аналитический центр"</t>
  </si>
  <si>
    <t>22 984 576,82</t>
  </si>
  <si>
    <t>МБОУ ЗАТО г.Североморск "Лицей  №1"</t>
  </si>
  <si>
    <t>МБДОУ Детский сад № 1 "Радуга" г. Кандалакша</t>
  </si>
  <si>
    <t>МКУ "Информационно-методический центр" г.Кандалакша</t>
  </si>
  <si>
    <t xml:space="preserve">муниципальное казенное учреждение </t>
  </si>
  <si>
    <t>Дата государственной регистрации: 09.08.2021</t>
  </si>
  <si>
    <t>12 895 500</t>
  </si>
  <si>
    <t>9 381 670,4</t>
  </si>
  <si>
    <t>Министерство развития Арктики и экономики Мурманской области</t>
  </si>
  <si>
    <t>26 030 000 (в том числе средства федерального бюджета - 19 500 000,00)</t>
  </si>
  <si>
    <t>46 676 511 (в том числе средства федерального бюджета - 40 949 255, 32)</t>
  </si>
  <si>
    <t>43 915 000 (в том числе средства федерального бюджета - 37 611 489, 36)</t>
  </si>
  <si>
    <t>267 572 999,57 (в том числе субсидия на кап.вложения в объекты ОС - 44 457 692,60)
Справочно объем финансирования со стороны федерального бюджета - 7 746 058,08</t>
  </si>
  <si>
    <t>153 511 509,83
Справочно объем финансирования со стороны федерального бюджета - 2 291 454,00</t>
  </si>
  <si>
    <t>1 708 180,86
Справочно объем финансирования со стороны федерального бюджета - 3 286 500,00</t>
  </si>
  <si>
    <t>6 297 289,79
Справочно объем финансирования со стороны федерального бюджета - 2 993 000,00</t>
  </si>
  <si>
    <t>54 489 999,85</t>
  </si>
  <si>
    <t> 28 149 146,90</t>
  </si>
  <si>
    <t> 59 546 462,26</t>
  </si>
  <si>
    <t>Общество с ограниченной ответственностью</t>
  </si>
  <si>
    <t>1 965 934,600 Гкал</t>
  </si>
  <si>
    <t>МБОУ средняя общеобразовательная школа № 19 и. М.Р. Янкова</t>
  </si>
  <si>
    <t>МКУ "Единая дежурно-диспетчерская служба Печенгского муниципального оуруга Мурманской области"</t>
  </si>
  <si>
    <t>МБОУ основная общеобразовательная школа № 22 им. Б.Ф. Сафонова</t>
  </si>
  <si>
    <t>МБУ  клубного типа "Дворец культуры " Октябрь" Печенгского муниципального округа</t>
  </si>
  <si>
    <t>МСУ "Спортивный комплекс" "Дельфин" Печенгского муниципального округа Мурманской области</t>
  </si>
  <si>
    <t>МКП "Жилщное хозяйство" Печенгского муниципального округа</t>
  </si>
  <si>
    <t>МБУ "Культурно-досуговый центр "ПЛАТФОРМА"</t>
  </si>
  <si>
    <t>ООО "Никельская теплоснабженческая организация"</t>
  </si>
  <si>
    <t>МБУ "Обеспечение деятельности органов местного самоуправления муниципального образования городское поселение Печенга"</t>
  </si>
  <si>
    <t>МБУ "Административно-хозяйственный комплекс городского поселения Никель"</t>
  </si>
  <si>
    <t>12.02.2021</t>
  </si>
  <si>
    <t>07.05.2021</t>
  </si>
  <si>
    <t>08.02.2021</t>
  </si>
  <si>
    <t>27.09.2021</t>
  </si>
  <si>
    <t>Реорганизация в Лицей</t>
  </si>
  <si>
    <t>Дата реорганизации</t>
  </si>
  <si>
    <t>Реорганизация дет сад№1</t>
  </si>
  <si>
    <t>Объем финансирования каждого хоз.субъекта из бюджета Мурманской области  (2021), руб.</t>
  </si>
  <si>
    <t xml:space="preserve"> Деятельность органов государственного управления и местного самоуправления по вопросам общего характера</t>
  </si>
  <si>
    <t>79.90.1 Деятельность по предоставлению туристических информационных услуг</t>
  </si>
  <si>
    <t>Рынок внутреннего и въездного туризма</t>
  </si>
  <si>
    <t>82.30 Деятельность по организации конференций и выставок</t>
  </si>
  <si>
    <t>Организация конференций и выставок</t>
  </si>
  <si>
    <t>47.2 Торговля розничная пищевыми продуктами, напитками и табачными изделиями в специализированных магазинах</t>
  </si>
  <si>
    <t xml:space="preserve">Рынок услуг розничной торговли </t>
  </si>
  <si>
    <t>Рынок услуг образования</t>
  </si>
  <si>
    <t>84.11.32 Деятельность органов местного самоуправления городских поселений</t>
  </si>
  <si>
    <t>73.1 Деятельность рекламная</t>
  </si>
  <si>
    <t>Рынок рекламных услуг</t>
  </si>
  <si>
    <t>82.99 Деятельность по предоставлению прочих вспомогательных услуг для бизнеса, не включенная в другие группировки</t>
  </si>
  <si>
    <t>49.39.3 Перевозки пассажиров сухопутным транспортом по заказам</t>
  </si>
  <si>
    <t>Рынок по перевозке пассажиров</t>
  </si>
  <si>
    <t>35.30 Производство, передача и распределение пара и горячей воды; кондиционирование воздуха</t>
  </si>
  <si>
    <t>96.04 Деятельность физкультурнооздоровительная</t>
  </si>
  <si>
    <t>ГОКУ МО "Региональный центр лесного и экологического контроля"</t>
  </si>
  <si>
    <t>Министерство природных ресурсов, экологии и рыбного хозяйства Мурманской области</t>
  </si>
  <si>
    <t>Отгружено товаров собственного производства, выполнено работ и услуг собственными силами, руб.</t>
  </si>
  <si>
    <t>ГОАУК "Мурманская областная филармония"</t>
  </si>
  <si>
    <t>6 859 691,49</t>
  </si>
  <si>
    <t>Согласно дополнительному запросу деятельность не ведет, финансирование не осуществляется</t>
  </si>
  <si>
    <t>муниципальное автономное  учреждение</t>
  </si>
  <si>
    <t>МКУ"УГХ п.Мурмаши"</t>
  </si>
  <si>
    <t>Администрация Мурмаши Кольского района </t>
  </si>
  <si>
    <t>МО Кольский район (с.п. Пушной)</t>
  </si>
  <si>
    <t>МО Кольский район (с.п. Ура-Губа)</t>
  </si>
  <si>
    <t>МО Кольский район (с.п. Тулома)</t>
  </si>
  <si>
    <t>МО Кольский район (с.п. Междуречье)</t>
  </si>
  <si>
    <t>МО Кольский район (г.п. Мурмаши)</t>
  </si>
  <si>
    <t>МО Кольский район (г.п. Молочный)</t>
  </si>
  <si>
    <t>МО Кольский район (г.п. Кильдинстрой)</t>
  </si>
  <si>
    <t>МО Кольский район (г.п. Кола)</t>
  </si>
  <si>
    <t xml:space="preserve">МО Кольский район </t>
  </si>
  <si>
    <t>МО Кольский район (г.п. Туманный)</t>
  </si>
  <si>
    <t>МКУ "Информационно-аналитический центр"</t>
  </si>
  <si>
    <t>63.91 Деятельность информационных агентств</t>
  </si>
  <si>
    <t>Рынок информации</t>
  </si>
  <si>
    <t>ГОБУЗ "Мурманский областной онкологический диспансер"</t>
  </si>
  <si>
    <t>ГОБУЗ "Кандалакшская центральная районная больница</t>
  </si>
  <si>
    <t>ГОБУ МО "Центр психолого-педагогической, медицинской и социальной помощи"</t>
  </si>
  <si>
    <t>ГОКУ по управлению автомобильными дорогами Мурманской области "Мурманскавтодор"</t>
  </si>
  <si>
    <t>ГОБУ "Имущественная казна Мурманской области"</t>
  </si>
  <si>
    <t>ГОКУ "Управление капитального строительства Мурманской области"</t>
  </si>
  <si>
    <t>ГОАУ "Управление государственной экспертизы Мурманской области"</t>
  </si>
  <si>
    <t>МГОБУ "Центр занятости населения города Кировска"</t>
  </si>
  <si>
    <t>МГОБУ "Центр занятости населения города Мончегорска"</t>
  </si>
  <si>
    <t>ГОБУ "Центр занятости населения города Мурманска"</t>
  </si>
  <si>
    <t>МГОБУ "Центр занятости населения города Снежногорска ЗАТО Александровск"</t>
  </si>
  <si>
    <t>МГОБУ "Центр занятости населения ЗАТО Североморск"</t>
  </si>
  <si>
    <t>МГОБУ "Центр занятости населения Ковдорского района"</t>
  </si>
  <si>
    <t>МГОБУ "Центр занятости населения города Кандалакша"</t>
  </si>
  <si>
    <t>МГОБУ "Центр занятости населения Кольского района"</t>
  </si>
  <si>
    <t>ГОБУ "Центр занятости населения Печенгского района"</t>
  </si>
  <si>
    <t>ГОБУ "Мурманский региональный инновационный бизнес-инкубатор"</t>
  </si>
  <si>
    <t>ГОБОУ "Кильдинская коррекционная школа-интернат"</t>
  </si>
  <si>
    <t>ГОБОУ "Оленегорская коррекционная школа-интернат"</t>
  </si>
  <si>
    <t>ГОБОУ МО КК "Североморский кадетский корпус"</t>
  </si>
  <si>
    <t>ГОБОУ "Кандалакшская коррекционная школа-интернат"</t>
  </si>
  <si>
    <t>ГОБООУ "Зеленоборская санаторная школа-интернат"</t>
  </si>
  <si>
    <t>ГОБОУ "Мончегорская коррекционная школа"</t>
  </si>
  <si>
    <t>ГОБОУ "Мурманская коррекционная школа-интернат № 3"</t>
  </si>
  <si>
    <t>ГОБОУ "Минькинская коррекционная школа-интернат"</t>
  </si>
  <si>
    <t>ГАПОУ МО "Кольский медицинский колледж"</t>
  </si>
  <si>
    <t>ГАПОУ МО "Северный колледж физической культуры и спорта"</t>
  </si>
  <si>
    <t>ГАПОУ МО "Мончегорский политехнический колледж"</t>
  </si>
  <si>
    <t>ГАПОУ МО "Мурманский индустриальный колледж"</t>
  </si>
  <si>
    <t>ГАПОУ МО СПО "Мурманский педагогический колледж"</t>
  </si>
  <si>
    <t>ГАПОУ МО "Мурманский строительный колледж имени Н.Е.Момота"</t>
  </si>
  <si>
    <t>ГАПОУ МО СПО "Мурманский технологический колледж сервиса"</t>
  </si>
  <si>
    <t>ГАПОУ МО "Мурманский медицинский колледж"</t>
  </si>
  <si>
    <t>ГАПОУ МО "Мурманский колледж экономики и информационных технологий"</t>
  </si>
  <si>
    <t>ГОБПОУ "Мурманский колледж искусств"</t>
  </si>
  <si>
    <t>ГАПОУ МО СПО "Оленегорский горнопромышленный колледж"</t>
  </si>
  <si>
    <t>ГАПОУ МО "Полярнозоринский энергетический колледж"</t>
  </si>
  <si>
    <t>ГАПОУ МО "Ковдорский политехнический колледж"</t>
  </si>
  <si>
    <t>ГАПОУ МО "Кандалакшский индустриальный колледж"</t>
  </si>
  <si>
    <t>ГАПОУ МО "Кольский транспортный колледж"</t>
  </si>
  <si>
    <t>ГАПОУ МО "Печенгский политехнический техникум"</t>
  </si>
  <si>
    <t>ГАУДПО МО "Институт развития образования"</t>
  </si>
  <si>
    <t>ГОБОУДО "Мурманский областной загородный стационарный детский оздоровительно-образовательный (профильный) центр Гандвиг"</t>
  </si>
  <si>
    <t>ГАУДО МО "Мурманской областной центр дополнительного образования Лапландия"</t>
  </si>
  <si>
    <t>ГООАУ ДПО "Мурманский областной центр повышения квалификации специалистов здравоохранения"</t>
  </si>
  <si>
    <t>ГОБУЗ "Апатитско-Кировская центральная городская больница"</t>
  </si>
  <si>
    <t>ГОАУЗ "Мончегорская центральная районная больница"</t>
  </si>
  <si>
    <t>ГОАУЗ "Мурманский областной Центр специализированных видов медицинской помощи"</t>
  </si>
  <si>
    <t>ГОБУЗ "Мурманская областная психиатрическая больница"</t>
  </si>
  <si>
    <t>ГОБУЗ "Мурманская областная станция скорой медицинской помощи"</t>
  </si>
  <si>
    <t>ГОБУЗ "Мурманский областной наркологический диспансер"</t>
  </si>
  <si>
    <t>ГОБУЗ "Мурманская городская поликлиника № 2"</t>
  </si>
  <si>
    <t>ГОБУЗ "Мурманская городская поликлиника № 1"</t>
  </si>
  <si>
    <t>ГОБУЗ "Мурманская городская детская поликлиника № 5"</t>
  </si>
  <si>
    <t>ГОБУЗ "Мурманская городская детская поликлиника №1"</t>
  </si>
  <si>
    <t>ГОБУЗ "Мурманский областной Дом Ребенка, специализированный для детей с органическим поражением центральной нервной системы с нарушением психики"</t>
  </si>
  <si>
    <t>ГОУЗ "Мурманская областная детская клиническая больница"</t>
  </si>
  <si>
    <t>ГОБУЗ "Мурманский областной психоневрологический диспансер"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</si>
  <si>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</si>
  <si>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"Оленегорская центральная городская больница"</t>
  </si>
  <si>
    <t>ГОБУЗ  "Центральная районная больница ЗАТО г. Североморск"</t>
  </si>
  <si>
    <t>ГОБУЗ "Печенгская ЦРБ"</t>
  </si>
  <si>
    <t xml:space="preserve">ГОБУЗ "Мурманский областной противотуберкулезный диспансер" </t>
  </si>
  <si>
    <t>ГОБУЗ "Мурманская городская детская поликлиника № 4"</t>
  </si>
  <si>
    <t>ГОАУЗ "Оленегорская городская стоматологическая поликлиника"</t>
  </si>
  <si>
    <t>ГОАУЗ "Мончегорская стоматологическая поликлиника"</t>
  </si>
  <si>
    <t>ГОАУЗ "Мурманская областная стоматологическая Поликлиника"</t>
  </si>
  <si>
    <t>ГОБУЗ "Областное Мурманское бюро судебно-медицинской экспертизы"</t>
  </si>
  <si>
    <t>ГОБУЗ "Мурманская областная станция переливания крови"</t>
  </si>
  <si>
    <t>ГОАУСОН "Апатитский психоневрологический интернат № 1"</t>
  </si>
  <si>
    <t>ГОАУСОН "Апатитский комплексный центр социального обслуживания населения"</t>
  </si>
  <si>
    <t>ГОАУСОН "Комплексный центр социального обслуживания населения ЗАТО г. Североморск"</t>
  </si>
  <si>
    <t>ГОАУСОН "Ковдорский комплексный центр социального обслуживания населения"</t>
  </si>
  <si>
    <t>ГОАУСОН "Алакурттинский психоневрологический интернат"</t>
  </si>
  <si>
    <t>ГОАУСОН "Кандалакшский дом-интернат для престарелых и инвалидов"</t>
  </si>
  <si>
    <t>ГОАУСОН "Кировский психоневрологический интернат"</t>
  </si>
  <si>
    <t>ГОАУСОН "Кировский комплексный центр социального обслуживания населения"</t>
  </si>
  <si>
    <t>ГОБУСОН "Мончегорский дом- интернат для умственно отсталых детей"</t>
  </si>
  <si>
    <t>ГОАУСОН "Мурманский дом-интернат для престарелых и инвалидов"</t>
  </si>
  <si>
    <t>ГОБУСОН "Социальный приют для детей и подростков "Берегиня" Кольского района"</t>
  </si>
  <si>
    <t>ГОАУСОН "Мончегорский комплексный центр социального обслуживания населения"</t>
  </si>
  <si>
    <t>ГОАУСОН "Мурманский комплексный центр социального обслуживания населения"</t>
  </si>
  <si>
    <t>ГОБУСОН "Мурманский центр социальной помощи семье и детям"</t>
  </si>
  <si>
    <t>ГОАУСОН "Оленегорский комплексный центр социального обслуживания населения"</t>
  </si>
  <si>
    <t>ГОАУСОН "Полярнинский комплексный центр социального обслуживания населения"</t>
  </si>
  <si>
    <t>ГОАУСОН "Полярнозоринский комплексный центр социального обслуживания населения"</t>
  </si>
  <si>
    <t>ГОАУСОН "Кандалакшский комплексный центр социального обслуживания населения"</t>
  </si>
  <si>
    <t>ГОАУСОН "Кольский комплексный центр социального обслуживания населения"</t>
  </si>
  <si>
    <t xml:space="preserve">ГКУ "Центр социальной поддержки населения по Кольскому району" </t>
  </si>
  <si>
    <t>ГОАУСОН Ловозерский комплексный центр социального обслуживания населения"</t>
  </si>
  <si>
    <t>ГОАУСОН "Печенгский комплексный центр социального обслуживания населения"</t>
  </si>
  <si>
    <t>ГОАУСОН "Терский комплексный центр социального обслуживания населения"</t>
  </si>
  <si>
    <t>ГОАУК "Мурманский областной драматический театр"</t>
  </si>
  <si>
    <t>ГОАУК "Мурманский областной театр кукол"</t>
  </si>
  <si>
    <t>ГОАУК "Мурманский областной Дворец культуры и народного творчества им. С.М.Кирова"</t>
  </si>
  <si>
    <t>ГОБУК "Мурманская государственная областная универсальная научная библиотека"</t>
  </si>
  <si>
    <t>ГОБУК "Мурманская государственная областная специальная библиотека для слепых и слабовидящих"</t>
  </si>
  <si>
    <t>ГОКУ "Государственный архив Мурманской области"</t>
  </si>
  <si>
    <t>ГОАУК "Мурманский областной краеведческий музей"</t>
  </si>
  <si>
    <t>ГОБУ "Мурманский областной центр коренных малочисленных народов Севера и межнационального согласия"</t>
  </si>
  <si>
    <t>ГОУСП "Тулома"</t>
  </si>
  <si>
    <t>ГОУП "Мурманскводоканал"</t>
  </si>
  <si>
    <t>АО "Апатитыводоканал"</t>
  </si>
  <si>
    <t>АО "Отель Губернский"</t>
  </si>
  <si>
    <t>АО "Мурманэнергосбыт"</t>
  </si>
  <si>
    <t>ОАО "Кольский геологический информационно-лабораторный центр"</t>
  </si>
  <si>
    <t>АО "ТЭКОС"</t>
  </si>
  <si>
    <t>ГОБУ "Мурманская база авиационной охраны лесов"</t>
  </si>
  <si>
    <t>ГОАУ "Редакция газеты Мурманский вестник"</t>
  </si>
  <si>
    <t>ГОБУ "Многофункциональный центр предоставления государственных и муниципальных услуг Мурманской области"</t>
  </si>
  <si>
    <t>ГОБУЗ  "Медицинский центр "Белая роза"</t>
  </si>
  <si>
    <t xml:space="preserve">ГОАУЗ "Мурманский областной центр лечебной физкультуры и спортивной медицины" </t>
  </si>
  <si>
    <t>ГБУ для детей-сирот и детей, оставшихся без попечения родителей, "Мурманский центр помощи детям, оставшимся без попечения родителей, "Ровесник"</t>
  </si>
  <si>
    <t xml:space="preserve">ГОБУ для детей сирот и детей, оставшихся без попечения родителей "Мурмашинский центр помощи детям, оставшимся без попечения родителей, "Журавушка" </t>
  </si>
  <si>
    <t xml:space="preserve">ГОБУ для детей сирот и детей, оставшихся без попечения родителей "Кандалакшский центр помощи детям, оставшимся без попечения родителей, "Берег" </t>
  </si>
  <si>
    <t xml:space="preserve">ГАУМО "Комплексная спортивная школа олимпийского резерва" </t>
  </si>
  <si>
    <t xml:space="preserve">ГАУМО "Мурманская областная спортивная школа олимпийского резерва по зимним видам спорта" </t>
  </si>
  <si>
    <t>ГАУМО "Мурманская областная спортивная школа олимпийского резерва"</t>
  </si>
  <si>
    <t xml:space="preserve">ГАУМО "Центр спортивной подготовки" </t>
  </si>
  <si>
    <t>ГОБУ "Мурманская областная спортивная школа"</t>
  </si>
  <si>
    <t>ГАУМО "Мончегорская спортивная школа олипийского резерва по горнолыжному спорту"</t>
  </si>
  <si>
    <t xml:space="preserve">ГАУМО "Кировская спортивная школа олимпийского резерва по горнолыжному спорту" </t>
  </si>
  <si>
    <t>ГОБУМП "Региональный центр поддержки патриотического воспитания и допризывной подготовки молодежи"</t>
  </si>
  <si>
    <t xml:space="preserve">ГОБУМП "Региональный центр добровольчества" </t>
  </si>
  <si>
    <t xml:space="preserve">ГОУП "Универсальный спортивно-досуговый центр" </t>
  </si>
  <si>
    <t>36.00.1 Забор и очистка воды для питьевых и промышленных нужд -  питьевое водоснабжение</t>
  </si>
  <si>
    <t>МБОУ "Средняя общеобразовательная школа № 9"</t>
  </si>
  <si>
    <t>МАОУ ДО "ДЭБС"</t>
  </si>
  <si>
    <t>МАОУ ЦДТ "Вега"</t>
  </si>
  <si>
    <t>МБДОУ Детский сад № 35</t>
  </si>
  <si>
    <t xml:space="preserve">МУПП "Жилищно-коммунальное хозяйство" </t>
  </si>
  <si>
    <t>МКУ г. Апатиты "Управление городского хозяйства"</t>
  </si>
  <si>
    <t>МБУ г. Апатиты "Централизованная бухгалтерия Комитета по физической культуре и спорту Администрации г. Апатиты Мурманской области"</t>
  </si>
  <si>
    <t>МБУ "Центр бухгалтерского и хозяйственного обслуживания учреждений Отдела по культуре и делам молодежи Администрации г. Апатиты"</t>
  </si>
  <si>
    <t>МБУ "Централизованная бухгалтерия № 1 Управления образования г. Апатиты"</t>
  </si>
  <si>
    <t>МБУ "Централизованная бухгалтерия Администрации г. Апатиты" </t>
  </si>
  <si>
    <t>МКУ г. Апатиты "Управление материально-технического обеспечения деятельности органов местного самоуправления г. Апатиты"</t>
  </si>
  <si>
    <t>МКУ "Многофункциональный центр предоставления государственных и муниципальных услуг г. Апатиты"</t>
  </si>
  <si>
    <t>МКУ "Служба гражданской защиты г. Апатиты"</t>
  </si>
  <si>
    <t>МБОУ г.Апатиты "Гимназия  № 1"</t>
  </si>
  <si>
    <t>МБОУ г.Апатиты "Основная общеобразовательная школа № 3"</t>
  </si>
  <si>
    <t>МБОУ г.Апатиты "Средняя общеобразовательная  школа № 4"</t>
  </si>
  <si>
    <t>МБОУ г.Апатиты "Средняя общеобразовательная школа № 5"</t>
  </si>
  <si>
    <t>МБОУ г.Апатиты "Средняя общеобразовательная школа № 6 с углубленным изучением английского языка"</t>
  </si>
  <si>
    <t>МБОУ г.Апатиты "Средняя общеобразовательная школа № 7"</t>
  </si>
  <si>
    <t>МБОУ г.Апатиты "Средняя общеобразовательная школа № 14"</t>
  </si>
  <si>
    <t>МБОУ г.Апатиты "Средняя общеобразовательная школа № 15"</t>
  </si>
  <si>
    <t>МБОУ г.Апатиты "Средняя общеобразовательная школа № 10"</t>
  </si>
  <si>
    <t>МАУ г. Апатиты Спортивная школа "Юность"</t>
  </si>
  <si>
    <t>МАУ г. Апатиты Спортивная школа "Олимп"</t>
  </si>
  <si>
    <t>МБУ ДО "ДЕТСКАЯ ШКОЛА ИСКУССТВ" г.Апатиты</t>
  </si>
  <si>
    <t>МБУ молодежной политики г.Апатиты "Молодежный социальный центр"</t>
  </si>
  <si>
    <t>МБУК "Централизованная библиотечная система г. Апатиты"</t>
  </si>
  <si>
    <t>МКУ "Муниципальный архив г. Апатиты"</t>
  </si>
  <si>
    <t>МАУ г. Апатиты  физкультурно-спортивный комплекс "Атлет"</t>
  </si>
  <si>
    <t>МУП "Аметист"</t>
  </si>
  <si>
    <t>МУП "Апатитский городской рынок"</t>
  </si>
  <si>
    <t>МУП "Заполярье"</t>
  </si>
  <si>
    <t>МУП "Апатитская электросетевая компания"</t>
  </si>
  <si>
    <t>МУП "Геоинформцентр"</t>
  </si>
  <si>
    <t>АО "Апатитыэнерго"</t>
  </si>
  <si>
    <t> МУП "Управляющая компания "Городская электрическая сеть"</t>
  </si>
  <si>
    <t>МАУО "Центр школьного питания"</t>
  </si>
  <si>
    <t>МБУ "Централизованная бухгалтерия учреждений образования г. Мончегорска"</t>
  </si>
  <si>
    <t>МАУ "Многофункциональный центр предоставления государственных и муниципальных услуг в городе Мончегорске"</t>
  </si>
  <si>
    <t>МБУ "Центр ресурсного обеспечения учреждений образования г. Мончегорска"</t>
  </si>
  <si>
    <t>МБУК "Мончегорский музей цветного камня имени В.Н. Дава"</t>
  </si>
  <si>
    <t>МБУ ДО "ЦРТДиЮ "Полярис"</t>
  </si>
  <si>
    <t>МБОУ "СОШ №1 имени А.Ваганова"</t>
  </si>
  <si>
    <t>МБОУ "Гимназия №1"</t>
  </si>
  <si>
    <t>МБОУ "СОШ № 5"</t>
  </si>
  <si>
    <t>МБОУ "СОШ № 7"</t>
  </si>
  <si>
    <t>МБОУ "Средняя школа № 8"</t>
  </si>
  <si>
    <t>МБОУ "ОШ № 14"</t>
  </si>
  <si>
    <t>МБОУ "СОШ № 10 им. Б.Ф. Сафонова"</t>
  </si>
  <si>
    <t>МБУДО "Детская музыкальная школа имени Михаила Михайловича Сакадынца"</t>
  </si>
  <si>
    <t>МБУ "ЦППМСП "Доверие"</t>
  </si>
  <si>
    <t>МБУК "Мончегорская централизованная библиотечная система"</t>
  </si>
  <si>
    <t>МБУ "Мончегорский городской центр культуры"</t>
  </si>
  <si>
    <t>МБУК "Музей истории г. Мончегорска"</t>
  </si>
  <si>
    <t>МБОУ "Лицей имени В.Г.Сизова"</t>
  </si>
  <si>
    <t>МБУДО "Детская школа искусств им. В.И.Воробья"</t>
  </si>
  <si>
    <t>ММУП "Редакция газеты "Мончегорский рабочий"</t>
  </si>
  <si>
    <t>ММУП "Городское благоустройство"</t>
  </si>
  <si>
    <t>АО "Мончегорская теплосеть"</t>
  </si>
  <si>
    <t>АО "Мончегорскводоканал"</t>
  </si>
  <si>
    <t>МАУ г. Мурманска "Муниципальный опорный центр дополнительного образования детей"</t>
  </si>
  <si>
    <t>МБОУ "Средняя общеобразовательная школа № 4"</t>
  </si>
  <si>
    <t>МКУ "Управление городского хозяйства" муниципального образования город Оленегорск с подведомственной территорией</t>
  </si>
  <si>
    <t>МАУ "Многофункциональный центр предоставления государственных и муниципальных услуг" муниципального образования город Оленегорск с подведомственной территорией</t>
  </si>
  <si>
    <t>МКУ "Центр бухгалтерского учета и отчетности органов местного самоуправления и муниципальных учреждений города Оленегорска"</t>
  </si>
  <si>
    <t>МАУ образования "Комбинат школьного питания"</t>
  </si>
  <si>
    <t>МБУ  "Спортивная школа "Олимп"</t>
  </si>
  <si>
    <t>МУ спорта "Учебно-спортивный центр"</t>
  </si>
  <si>
    <t>МБОУ "Основная общеобразовательная школа № 7"</t>
  </si>
  <si>
    <t>МОУ "Средняя общеобразовательная школа № 13"</t>
  </si>
  <si>
    <t>МБОУ "Основная общеобразовательная школа № 21"</t>
  </si>
  <si>
    <t>МОУ "Средняя общеобразовательная школа № 22"</t>
  </si>
  <si>
    <t>МУ ДО "Школа искусств № 1"</t>
  </si>
  <si>
    <t>МУ ДО  "Художественная школа"</t>
  </si>
  <si>
    <t>МУ ДО "Музыкальная школа"</t>
  </si>
  <si>
    <t>МУК "Центр культуры и досуга "Полярная звезда"</t>
  </si>
  <si>
    <t>МУ ДО  "Центр внешкольной работы"</t>
  </si>
  <si>
    <t>МУ  "Контора хозяйственного обслуживания"</t>
  </si>
  <si>
    <t>МУ  "Информационно-методический центр"</t>
  </si>
  <si>
    <t>МУ образования "Централизованная бухгалтерия по обслуживанию учреждений образования"</t>
  </si>
  <si>
    <t>МУ "Муниципальный архив" муниципального образования город Оленегорск с подведомственной территорией</t>
  </si>
  <si>
    <t>МУП "Городская управляющая компания" муниципального образования город Оленегорск с подведомственной территорией</t>
  </si>
  <si>
    <t>МБУО "Информационно- методический центр"</t>
  </si>
  <si>
    <t>МАУО "Комбинат школьного питания ЗАТО Александровск"</t>
  </si>
  <si>
    <t>МАУ "Хозяйственно-эксплуатационная контора"</t>
  </si>
  <si>
    <t>МКУ "Центр по делам гражданской обороны и чрезвычайным ситуациям" ЗАТО Александровск</t>
  </si>
  <si>
    <t>МБДОУ " Детский сад № 1" Сказка"</t>
  </si>
  <si>
    <t>МБДОУ "Детский сад № 1 "Семицветик"</t>
  </si>
  <si>
    <t>МБДОУ "Детский сад № 2 " Северяночка "</t>
  </si>
  <si>
    <t>МАДОУ " Детский сад № 4 "Жемчужинка"</t>
  </si>
  <si>
    <t>МБДОУ "Детский сад № 6 "Светлячок"</t>
  </si>
  <si>
    <t>МБДОУ "Детский сад № 7 "Пингвиненок"</t>
  </si>
  <si>
    <t>МБДОУ "Детский сад № 8 "Якорек"</t>
  </si>
  <si>
    <t>МАДОУ "Детский сад № 9 "Березка"</t>
  </si>
  <si>
    <t>МБДОУ " Детский сад № 13 "Ромашка"</t>
  </si>
  <si>
    <t>МБДОУ "Детский сад № 46 "Северяночка"</t>
  </si>
  <si>
    <t>МАОУ "Основная общеобразовательная школа № 1 имени М.А. Погодина"</t>
  </si>
  <si>
    <t>МАОУ "Гимназия"</t>
  </si>
  <si>
    <t>МБОУ "Основная общеобразовательная школа № 269"</t>
  </si>
  <si>
    <t>МБОУ "Средняя общеобразовательная школа № 276"</t>
  </si>
  <si>
    <t>МАОУ "Средняя общеобразовательная школа № 279 имени героя Советского Союза контр-адмирала Лунина Николая Александровича"</t>
  </si>
  <si>
    <t>МУП "Коммунальные службы" город Полярный ЗАТО Александровск Мурманской области</t>
  </si>
  <si>
    <t>УМПП "Жилкомхоз" ЗАТО Александровск Мурманской области</t>
  </si>
  <si>
    <t>МУП жилищно-коммунального хозяйства "База механизации"</t>
  </si>
  <si>
    <t xml:space="preserve">МБОУ ЗАТО Видяево "Средняя общеобразовательная школа № 1" </t>
  </si>
  <si>
    <t>МБДОУ ЗАТО Видяево "Детский сад № 2 "Ёлочка"</t>
  </si>
  <si>
    <t>МБДОУ ЗАТО Видяево "Детский сад №1 "Солнышко"</t>
  </si>
  <si>
    <t>МБУ ДО ЗАТО Видяево "Центр дополнительного образования "Олимп"</t>
  </si>
  <si>
    <t>МБУДО ЗАТО Видяево "Детская музыкальная школа"</t>
  </si>
  <si>
    <t>МБУК "Центр культуры, досуга и библиотечного обслуживания закрытого административно-территориального образования город Островной Мурманской области"</t>
  </si>
  <si>
    <t>МУП "Торгово-бытовой комплекс" ЗАТО г. Заозерск</t>
  </si>
  <si>
    <t>МАУК "Городской Дворец культуры"</t>
  </si>
  <si>
    <t>МАОУ ДО "Центр детского творчества Ковдорского района"</t>
  </si>
  <si>
    <t>МАОУ ДО "Детский оздоровительно-образовательный профильный центр Ковдорского района"</t>
  </si>
  <si>
    <t>МАУК "Ковдорский районный краеведческий музей"</t>
  </si>
  <si>
    <t>МУП "Ена"</t>
  </si>
  <si>
    <t>МКУ "Управление городского хозяйства администрации МО г. Кола"</t>
  </si>
  <si>
    <t>МБУ "Музей истории г. Колы"</t>
  </si>
  <si>
    <t>МБКПУ "Териберский Дом культуры "</t>
  </si>
  <si>
    <t>МБУК "Урагубский сельский Дом культуры"</t>
  </si>
  <si>
    <t>МБУ ККТ "Дворец культуры "Восход"</t>
  </si>
  <si>
    <t>МБУ "Спортивный комплекс "Металлург" Печенгского муниципального округа Мурманской области</t>
  </si>
  <si>
    <t>МУП "Сети Никеля" Печенгского муниципального округа Мурманской области</t>
  </si>
  <si>
    <t>МУП "ЖКХ-Умба"</t>
  </si>
  <si>
    <t>МАУК "Туломский сельский Дом культуры"</t>
  </si>
  <si>
    <t>МКУ "Управление деятельностью сельского поселения Пушной Кольского района Мурманской области"</t>
  </si>
  <si>
    <t>МКУ "Новые формы управления"</t>
  </si>
  <si>
    <t xml:space="preserve">МУП "Мурманская управляющая компания" </t>
  </si>
  <si>
    <t xml:space="preserve">МБОУ основная общеобразовательная школа № 1 </t>
  </si>
  <si>
    <t>МБДОУ н.п. Африканда "Детский сад №2"</t>
  </si>
  <si>
    <t>МБДОУ г. Полярные Зори "Детский сад №5"</t>
  </si>
  <si>
    <t>МБОУ г. Полярные Зори "Средняя общеобразовательная школа №4"</t>
  </si>
  <si>
    <t>МБДОУ г. Полярные Зори "Детский сад № 4"</t>
  </si>
  <si>
    <t>МБОУ г. Полярные Зори "Гимназия №1"</t>
  </si>
  <si>
    <t>МБДОУ г. Полярные Зори "Детский сад  № 6"</t>
  </si>
  <si>
    <t>МБДОУ г. Полярные Зори "Детский сад  № 7"</t>
  </si>
  <si>
    <t>МАУ  "Физкультурно-спортивный комплекс" г. Полярные Зори</t>
  </si>
  <si>
    <t>Выручка, за 3 кв. (январь-октябрь) 2021 года, руб.</t>
  </si>
  <si>
    <t>МО ЗАТО г. Заозерск</t>
  </si>
  <si>
    <t>МО ЗАТО г. Североморск</t>
  </si>
  <si>
    <t>ГАУ МО "Региональный центр по организации закупок"</t>
  </si>
  <si>
    <t>ГОКУ "Управление централизации закупок Мурманской области"</t>
  </si>
  <si>
    <t>5190411647</t>
  </si>
  <si>
    <t>АНО "Туристский информационный центр Мурманской области"</t>
  </si>
  <si>
    <t>АНО по развитию конгрессно-выставочной деятельности "Мурманкогресс"</t>
  </si>
  <si>
    <t>МБУ молодёжной политики "Центр гражданского и патриотического воспитания молодёжи"</t>
  </si>
  <si>
    <t>АНО "Арктический центр компетенций"</t>
  </si>
  <si>
    <t>В соответствии с протоколом Межведомственной рабочей группы от 09.07.2020 № 9-Д05 внесены изменения в порядок формирования перечня хозяйствующих субъектов, доля участия субъекта РФ или муниципального образования в которых составляет 50 и более процентов, в части исключения требования о расчете рыночной доли хозяйствующего субъекта в натуральном выражении (по объемам реализации товаров/работ/услуг) и рыночной доли хозяйствующих субъектов в стоимостном выражении (по объемам реализации товаров/ работ/услуг)</t>
  </si>
  <si>
    <t>МАУ Редакция газеты "Кольское слово"</t>
  </si>
  <si>
    <t>МБУ "Централизованная бухгалтерия по обслуживанию муниципальных учреждений Кольского района"</t>
  </si>
  <si>
    <t>МКУ "Кольский архив" Кольского района</t>
  </si>
  <si>
    <t>МБУ "Районный методический кабинет" Кольского района</t>
  </si>
  <si>
    <t>МУП Ресурсная компания Кольского района</t>
  </si>
  <si>
    <t xml:space="preserve">МУП "Управление жилищно-коммунальным хозяйством" 
</t>
  </si>
  <si>
    <t>АНО "Хибинский центр развития бизнеса"</t>
  </si>
  <si>
    <t>АО "Мурмнаский регистрационно-информационный вычислительный центр"</t>
  </si>
  <si>
    <t>МБУ Культурно-досуговый центр "Космос"</t>
  </si>
  <si>
    <t>ООО "Редакция региональной общественно-политической газеты "Кировский рабочий"</t>
  </si>
  <si>
    <t xml:space="preserve">ООО "Снежногорское АТП" </t>
  </si>
  <si>
    <t>МУП "НАДЕЖДА" ЗАТО г.Островной</t>
  </si>
  <si>
    <t>МКУ "Управление образования Ковдорского района "</t>
  </si>
  <si>
    <t>МБУ "Ремонтно-эксплуатационная служба"</t>
  </si>
  <si>
    <t>АНО "Центр компетенций в сфере сельскохозяйственной кооперации и поддержки фермеров Мурманской области»"</t>
  </si>
  <si>
    <t>АНО "Спорт для всех 51"</t>
  </si>
  <si>
    <t>Министерство спорта Мурманской области</t>
  </si>
  <si>
    <t>АНО "Центр содействия жилищному строительству Мурманской области"</t>
  </si>
  <si>
    <t>АНО "Проектный офис Заполярного Арктического Научно-образовательного центра Мурманской области"</t>
  </si>
  <si>
    <t xml:space="preserve"> Министерство развития Арктики и экономики Мурманской области</t>
  </si>
  <si>
    <t>93.19 Деятельность в области спорта
прочая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</si>
  <si>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</si>
  <si>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72.19 Научные исследования и разработки в области естественных и технических наук прочие</t>
  </si>
  <si>
    <t>Рынок услуг, связанных с научными исследованиями и экспериментальными разработками в области естественных и технических наук, прочие</t>
  </si>
  <si>
    <t>МАДОУ "Детский сад № 3"Умка"</t>
  </si>
  <si>
    <t>МАУ ДО "Центр дополнительного образования"</t>
  </si>
  <si>
    <t>МАОУ "Основная общеобразовательная школа №280"  п.Оленья Губа имени Героя Российской Федерации Дениса Александровича Опарина</t>
  </si>
  <si>
    <t>МАУК ЗАТО Александровск Мурманской области "Централизованная клубная система г. Полярного"</t>
  </si>
  <si>
    <t>ООО "База механизации"</t>
  </si>
  <si>
    <t>Муниципальное казенное предприятие информации «А-медиа» ЗАТО Александровск</t>
  </si>
  <si>
    <t>муниципальное казенное предприятие</t>
  </si>
  <si>
    <t>в стадии ликвидации</t>
  </si>
  <si>
    <t>Муниципальное бюджетное учреждение "Единая служба заказчика ЗАТО Александровск"</t>
  </si>
  <si>
    <t>МАУК ЗАТО Александровск Мурманской области "Городской Дворец культуры "Современник"</t>
  </si>
  <si>
    <t>22.01.2021</t>
  </si>
  <si>
    <t>УМПП "Горэлектросеть" ЗАТО Александровск Мурманской области</t>
  </si>
  <si>
    <r>
      <t>МА</t>
    </r>
    <r>
      <rPr>
        <sz val="9"/>
        <rFont val="Times New Roman"/>
        <family val="1"/>
        <charset val="204"/>
      </rPr>
      <t>У ДО "Детско-юношеская спортивная школа им. дважды Героя Советского Союза В.Н. Леонова"</t>
    </r>
  </si>
  <si>
    <r>
      <t>МБ</t>
    </r>
    <r>
      <rPr>
        <sz val="9"/>
        <rFont val="Times New Roman"/>
        <family val="1"/>
        <charset val="204"/>
      </rPr>
      <t>У ДО "Детско-юношеская спортивная школа"</t>
    </r>
  </si>
  <si>
    <r>
      <t>МБ</t>
    </r>
    <r>
      <rPr>
        <sz val="9"/>
        <rFont val="Times New Roman"/>
        <family val="1"/>
        <charset val="204"/>
      </rPr>
      <t>У ДО "Дом детского творчества "Дриада"</t>
    </r>
  </si>
  <si>
    <r>
      <t>МА</t>
    </r>
    <r>
      <rPr>
        <sz val="9"/>
        <rFont val="Times New Roman"/>
        <family val="1"/>
        <charset val="204"/>
      </rPr>
      <t>У ДО  "Центр технического творчества и профессионального обучения"</t>
    </r>
  </si>
  <si>
    <t>МБУ ДО "Дом детского творчества имени Героя Российской Федерации Сергея Анатольевича Преминина"</t>
  </si>
  <si>
    <r>
      <t>МАОУ "Средняя общеобразовательная школа № 266 Закрытого административно-территориального образования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 xml:space="preserve"> Александровск"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</si>
</sst>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_-;\-* #,##0.00_-;_-* &quot;-&quot;??_-;_-@_-"/>
    <numFmt numFmtId="165" formatCode="0.0%"/>
    <numFmt numFmtId="166" formatCode="#,##0.0"/>
    <numFmt numFmtId="167" formatCode="0;[Red]0"/>
    <numFmt numFmtId="168" formatCode="0.000%"/>
    <numFmt numFmtId="169" formatCode="#,##0.00_р_.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9"/>
      <color theme="1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43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9" fillId="0" borderId="2">
      <alignment horizontal="left" vertical="top" wrapText="1"/>
    </xf>
    <xf numFmtId="0" fontId="1" fillId="0" borderId="0"/>
    <xf numFmtId="0" fontId="10" fillId="0" borderId="0"/>
    <xf numFmtId="0" fontId="10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168" fontId="2" fillId="0" borderId="1" xfId="2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49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8" fontId="2" fillId="4" borderId="1" xfId="2" applyNumberFormat="1" applyFont="1" applyFill="1" applyBorder="1" applyAlignment="1">
      <alignment horizontal="center"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vertical="center"/>
    </xf>
    <xf numFmtId="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4" fontId="3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9" fontId="3" fillId="4" borderId="1" xfId="0" applyNumberFormat="1" applyFont="1" applyFill="1" applyBorder="1" applyAlignment="1">
      <alignment horizontal="center" vertical="center"/>
    </xf>
    <xf numFmtId="0" fontId="11" fillId="4" borderId="0" xfId="0" applyFont="1" applyFill="1"/>
    <xf numFmtId="0" fontId="2" fillId="4" borderId="1" xfId="4" applyFont="1" applyFill="1" applyBorder="1" applyAlignment="1">
      <alignment horizontal="center"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9" fontId="2" fillId="4" borderId="1" xfId="2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168" fontId="3" fillId="4" borderId="1" xfId="2" applyNumberFormat="1" applyFont="1" applyFill="1" applyBorder="1" applyAlignment="1">
      <alignment horizontal="center" vertical="center" wrapText="1"/>
    </xf>
    <xf numFmtId="4" fontId="3" fillId="4" borderId="1" xfId="1" applyNumberFormat="1" applyFont="1" applyFill="1" applyBorder="1" applyAlignment="1">
      <alignment horizontal="center" vertical="center"/>
    </xf>
    <xf numFmtId="4" fontId="3" fillId="4" borderId="1" xfId="5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6" applyFont="1" applyFill="1" applyBorder="1" applyAlignment="1">
      <alignment horizontal="center" vertical="center" wrapText="1"/>
    </xf>
    <xf numFmtId="17" fontId="2" fillId="4" borderId="1" xfId="0" applyNumberFormat="1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shrinkToFit="1"/>
    </xf>
    <xf numFmtId="167" fontId="2" fillId="4" borderId="1" xfId="0" applyNumberFormat="1" applyFont="1" applyFill="1" applyBorder="1" applyAlignment="1">
      <alignment horizontal="center" vertical="center" wrapText="1"/>
    </xf>
    <xf numFmtId="4" fontId="2" fillId="4" borderId="1" xfId="5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 wrapText="1"/>
    </xf>
    <xf numFmtId="4" fontId="2" fillId="4" borderId="1" xfId="1" applyNumberFormat="1" applyFont="1" applyFill="1" applyBorder="1" applyAlignment="1">
      <alignment horizontal="center" vertical="center"/>
    </xf>
    <xf numFmtId="4" fontId="2" fillId="4" borderId="1" xfId="9" applyNumberFormat="1" applyFont="1" applyFill="1" applyBorder="1" applyAlignment="1">
      <alignment horizontal="center" vertical="center"/>
    </xf>
    <xf numFmtId="4" fontId="2" fillId="4" borderId="1" xfId="10" applyNumberFormat="1" applyFont="1" applyFill="1" applyBorder="1" applyAlignment="1">
      <alignment horizontal="center" vertical="center" wrapText="1"/>
    </xf>
    <xf numFmtId="4" fontId="2" fillId="4" borderId="1" xfId="11" applyNumberFormat="1" applyFont="1" applyFill="1" applyBorder="1" applyAlignment="1">
      <alignment horizontal="center" vertical="center" wrapText="1"/>
    </xf>
    <xf numFmtId="0" fontId="14" fillId="4" borderId="0" xfId="0" applyFont="1" applyFill="1"/>
    <xf numFmtId="0" fontId="2" fillId="0" borderId="1" xfId="0" applyFont="1" applyBorder="1" applyAlignment="1">
      <alignment horizontal="center" vertical="center"/>
    </xf>
    <xf numFmtId="0" fontId="2" fillId="4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4" borderId="4" xfId="0" applyFont="1" applyFill="1" applyBorder="1" applyAlignment="1">
      <alignment horizontal="center" vertical="center" wrapText="1"/>
    </xf>
    <xf numFmtId="9" fontId="2" fillId="4" borderId="4" xfId="0" applyNumberFormat="1" applyFont="1" applyFill="1" applyBorder="1" applyAlignment="1">
      <alignment horizontal="center" vertical="center"/>
    </xf>
    <xf numFmtId="4" fontId="2" fillId="4" borderId="4" xfId="0" applyNumberFormat="1" applyFont="1" applyFill="1" applyBorder="1" applyAlignment="1">
      <alignment horizontal="center" vertical="center"/>
    </xf>
    <xf numFmtId="168" fontId="2" fillId="4" borderId="4" xfId="2" applyNumberFormat="1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vertical="center" wrapText="1"/>
    </xf>
    <xf numFmtId="49" fontId="2" fillId="4" borderId="1" xfId="0" applyNumberFormat="1" applyFont="1" applyFill="1" applyBorder="1" applyAlignment="1">
      <alignment vertical="center" wrapText="1"/>
    </xf>
    <xf numFmtId="0" fontId="2" fillId="4" borderId="5" xfId="0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9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9" fontId="2" fillId="0" borderId="6" xfId="0" applyNumberFormat="1" applyFont="1" applyFill="1" applyBorder="1" applyAlignment="1">
      <alignment horizontal="center" vertical="center"/>
    </xf>
    <xf numFmtId="168" fontId="2" fillId="0" borderId="6" xfId="2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4" borderId="1" xfId="2" applyNumberFormat="1" applyFont="1" applyFill="1" applyBorder="1" applyAlignment="1">
      <alignment horizontal="center" vertical="center"/>
    </xf>
    <xf numFmtId="2" fontId="3" fillId="4" borderId="1" xfId="2" applyNumberFormat="1" applyFont="1" applyFill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horizontal="center" vertical="center" wrapText="1"/>
    </xf>
    <xf numFmtId="166" fontId="3" fillId="4" borderId="1" xfId="0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9" fontId="2" fillId="0" borderId="1" xfId="2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169" fontId="2" fillId="4" borderId="1" xfId="1" applyNumberFormat="1" applyFont="1" applyFill="1" applyBorder="1" applyAlignment="1">
      <alignment horizontal="center" vertical="center"/>
    </xf>
    <xf numFmtId="4" fontId="2" fillId="4" borderId="3" xfId="11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3" fillId="4" borderId="1" xfId="3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3" fontId="2" fillId="0" borderId="7" xfId="5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4" fontId="2" fillId="4" borderId="0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1" xfId="6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43" fontId="2" fillId="0" borderId="1" xfId="5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</cellXfs>
  <cellStyles count="16">
    <cellStyle name="Excel Built-in Normal" xfId="4"/>
    <cellStyle name="xl35" xfId="8"/>
    <cellStyle name="Гиперссылка" xfId="6" builtinId="8"/>
    <cellStyle name="Обычный" xfId="0" builtinId="0"/>
    <cellStyle name="Обычный 2" xfId="13"/>
    <cellStyle name="Обычный 2 2 2" xfId="7"/>
    <cellStyle name="Обычный 3" xfId="3"/>
    <cellStyle name="Обычный 4" xfId="12"/>
    <cellStyle name="Обычный 5" xfId="9"/>
    <cellStyle name="Обычный_Лист1" xfId="11"/>
    <cellStyle name="Обычный_Лист2" xfId="10"/>
    <cellStyle name="Процентный" xfId="2" builtinId="5"/>
    <cellStyle name="Финансовый" xfId="1" builtinId="3"/>
    <cellStyle name="Финансовый 2" xfId="5"/>
    <cellStyle name="Финансовый 2 2" xfId="14"/>
    <cellStyle name="Финансовый 3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us.gov.ru/pub/info-card/123970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://bus.gov.ru/pub/info-card/59703" TargetMode="External"/><Relationship Id="rId7" Type="http://schemas.openxmlformats.org/officeDocument/2006/relationships/hyperlink" Target="http://bus.gov.ru/pub/info-card/11718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file:///\\172.21.130.42" TargetMode="External"/><Relationship Id="rId1" Type="http://schemas.openxmlformats.org/officeDocument/2006/relationships/hyperlink" Target="file:///\\172.21.130.42" TargetMode="External"/><Relationship Id="rId6" Type="http://schemas.openxmlformats.org/officeDocument/2006/relationships/hyperlink" Target="http://bus.gov.ru/pub/info-card/20813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://bus.gov.ru/pub/info-card/275009" TargetMode="External"/><Relationship Id="rId10" Type="http://schemas.openxmlformats.org/officeDocument/2006/relationships/hyperlink" Target="http://bus.gov.ru/pub/info-card/93714" TargetMode="External"/><Relationship Id="rId4" Type="http://schemas.openxmlformats.org/officeDocument/2006/relationships/hyperlink" Target="http://bus.gov.ru/pub/info-card/121627" TargetMode="External"/><Relationship Id="rId9" Type="http://schemas.openxmlformats.org/officeDocument/2006/relationships/hyperlink" Target="http://bus.gov.ru/pub/info-card/117531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6"/>
  <sheetViews>
    <sheetView zoomScaleNormal="100" workbookViewId="0">
      <pane ySplit="1" topLeftCell="A169" activePane="bottomLeft" state="frozen"/>
      <selection pane="bottomLeft" activeCell="Q207" sqref="Q207"/>
    </sheetView>
  </sheetViews>
  <sheetFormatPr defaultColWidth="8.85546875" defaultRowHeight="12" x14ac:dyDescent="0.25"/>
  <cols>
    <col min="1" max="1" width="6.7109375" style="4" customWidth="1"/>
    <col min="2" max="2" width="26.28515625" style="24" customWidth="1"/>
    <col min="3" max="3" width="20.85546875" style="24" customWidth="1"/>
    <col min="4" max="5" width="13.5703125" style="4" customWidth="1"/>
    <col min="6" max="6" width="10.42578125" style="4" customWidth="1"/>
    <col min="7" max="7" width="16.28515625" style="4" customWidth="1"/>
    <col min="8" max="8" width="16.7109375" style="4" customWidth="1"/>
    <col min="9" max="9" width="18.85546875" style="4" customWidth="1"/>
    <col min="10" max="10" width="19.28515625" style="22" customWidth="1"/>
    <col min="11" max="11" width="12.42578125" style="4" customWidth="1"/>
    <col min="12" max="12" width="13.140625" style="4" customWidth="1"/>
    <col min="13" max="16384" width="8.85546875" style="22"/>
  </cols>
  <sheetData>
    <row r="1" spans="1:12" s="16" customFormat="1" ht="119.25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5" t="s">
        <v>1120</v>
      </c>
      <c r="H1" s="25" t="s">
        <v>1021</v>
      </c>
      <c r="I1" s="2" t="s">
        <v>6</v>
      </c>
      <c r="J1" s="2" t="s">
        <v>7</v>
      </c>
      <c r="K1" s="25" t="s">
        <v>1422</v>
      </c>
      <c r="L1" s="25" t="s">
        <v>1139</v>
      </c>
    </row>
    <row r="2" spans="1:12" s="35" customFormat="1" ht="72" x14ac:dyDescent="0.25">
      <c r="A2" s="29">
        <v>1</v>
      </c>
      <c r="B2" s="30" t="s">
        <v>1161</v>
      </c>
      <c r="C2" s="30" t="s">
        <v>8</v>
      </c>
      <c r="D2" s="30">
        <v>5190111731</v>
      </c>
      <c r="E2" s="30" t="s">
        <v>9</v>
      </c>
      <c r="F2" s="36">
        <v>1</v>
      </c>
      <c r="G2" s="40">
        <v>38082754.439999998</v>
      </c>
      <c r="H2" s="40">
        <v>28161660.370000001</v>
      </c>
      <c r="I2" s="59" t="s">
        <v>859</v>
      </c>
      <c r="J2" s="38" t="s">
        <v>10</v>
      </c>
      <c r="K2" s="40" t="s">
        <v>41</v>
      </c>
      <c r="L2" s="40" t="s">
        <v>41</v>
      </c>
    </row>
    <row r="3" spans="1:12" s="35" customFormat="1" ht="60" x14ac:dyDescent="0.25">
      <c r="A3" s="29">
        <v>2</v>
      </c>
      <c r="B3" s="30" t="s">
        <v>1027</v>
      </c>
      <c r="C3" s="30" t="s">
        <v>8</v>
      </c>
      <c r="D3" s="30">
        <v>5190106837</v>
      </c>
      <c r="E3" s="30" t="s">
        <v>42</v>
      </c>
      <c r="F3" s="36">
        <v>1</v>
      </c>
      <c r="G3" s="40">
        <v>226125428.49000001</v>
      </c>
      <c r="H3" s="40">
        <v>83204965.659999996</v>
      </c>
      <c r="I3" s="59" t="s">
        <v>868</v>
      </c>
      <c r="J3" s="38" t="s">
        <v>43</v>
      </c>
      <c r="K3" s="40">
        <v>4627798.1900000004</v>
      </c>
      <c r="L3" s="40">
        <v>2923694.15</v>
      </c>
    </row>
    <row r="4" spans="1:12" s="35" customFormat="1" ht="60" x14ac:dyDescent="0.25">
      <c r="A4" s="29">
        <v>3</v>
      </c>
      <c r="B4" s="30" t="s">
        <v>23</v>
      </c>
      <c r="C4" s="30" t="s">
        <v>24</v>
      </c>
      <c r="D4" s="29">
        <v>5190109299</v>
      </c>
      <c r="E4" s="30" t="s">
        <v>9</v>
      </c>
      <c r="F4" s="36">
        <v>1</v>
      </c>
      <c r="G4" s="40">
        <v>125295860.09999999</v>
      </c>
      <c r="H4" s="40">
        <v>101899664.3</v>
      </c>
      <c r="I4" s="59" t="s">
        <v>861</v>
      </c>
      <c r="J4" s="38" t="s">
        <v>25</v>
      </c>
      <c r="K4" s="40">
        <v>2608666.4300000002</v>
      </c>
      <c r="L4" s="40">
        <v>2608666.4300000002</v>
      </c>
    </row>
    <row r="5" spans="1:12" s="35" customFormat="1" ht="72" x14ac:dyDescent="0.25">
      <c r="A5" s="29">
        <v>4</v>
      </c>
      <c r="B5" s="30" t="s">
        <v>26</v>
      </c>
      <c r="C5" s="30" t="s">
        <v>27</v>
      </c>
      <c r="D5" s="46">
        <v>5191501903</v>
      </c>
      <c r="E5" s="30" t="s">
        <v>12</v>
      </c>
      <c r="F5" s="36">
        <v>1</v>
      </c>
      <c r="G5" s="47">
        <v>58125555.159999996</v>
      </c>
      <c r="H5" s="47">
        <v>40297364.539999999</v>
      </c>
      <c r="I5" s="59" t="s">
        <v>862</v>
      </c>
      <c r="J5" s="38" t="s">
        <v>28</v>
      </c>
      <c r="K5" s="40" t="s">
        <v>41</v>
      </c>
      <c r="L5" s="40" t="s">
        <v>41</v>
      </c>
    </row>
    <row r="6" spans="1:12" s="35" customFormat="1" ht="48" x14ac:dyDescent="0.25">
      <c r="A6" s="29">
        <v>5</v>
      </c>
      <c r="B6" s="30" t="s">
        <v>1162</v>
      </c>
      <c r="C6" s="30" t="s">
        <v>29</v>
      </c>
      <c r="D6" s="30">
        <v>5191500924</v>
      </c>
      <c r="E6" s="30" t="s">
        <v>12</v>
      </c>
      <c r="F6" s="36">
        <v>1</v>
      </c>
      <c r="G6" s="40">
        <v>2977438187.8400002</v>
      </c>
      <c r="H6" s="40">
        <v>2416731540.3400002</v>
      </c>
      <c r="I6" s="59" t="s">
        <v>863</v>
      </c>
      <c r="J6" s="38" t="s">
        <v>30</v>
      </c>
      <c r="K6" s="40" t="s">
        <v>41</v>
      </c>
      <c r="L6" s="40" t="s">
        <v>41</v>
      </c>
    </row>
    <row r="7" spans="1:12" s="35" customFormat="1" ht="96" x14ac:dyDescent="0.25">
      <c r="A7" s="29">
        <v>6</v>
      </c>
      <c r="B7" s="30" t="s">
        <v>36</v>
      </c>
      <c r="C7" s="38" t="s">
        <v>1022</v>
      </c>
      <c r="D7" s="38">
        <v>5100000331</v>
      </c>
      <c r="E7" s="30" t="s">
        <v>37</v>
      </c>
      <c r="F7" s="31">
        <v>0.55000000000000004</v>
      </c>
      <c r="G7" s="47">
        <v>13000342.08</v>
      </c>
      <c r="H7" s="47">
        <v>16136889.029999999</v>
      </c>
      <c r="I7" s="59" t="s">
        <v>866</v>
      </c>
      <c r="J7" s="38" t="s">
        <v>38</v>
      </c>
      <c r="K7" s="40" t="s">
        <v>41</v>
      </c>
      <c r="L7" s="40" t="s">
        <v>41</v>
      </c>
    </row>
    <row r="8" spans="1:12" s="35" customFormat="1" ht="84" x14ac:dyDescent="0.25">
      <c r="A8" s="29">
        <v>7</v>
      </c>
      <c r="B8" s="38" t="s">
        <v>851</v>
      </c>
      <c r="C8" s="38" t="s">
        <v>39</v>
      </c>
      <c r="D8" s="29">
        <v>5190076325</v>
      </c>
      <c r="E8" s="30" t="s">
        <v>12</v>
      </c>
      <c r="F8" s="31">
        <v>1</v>
      </c>
      <c r="G8" s="47">
        <v>74348046.040000007</v>
      </c>
      <c r="H8" s="60">
        <v>83271275.480000004</v>
      </c>
      <c r="I8" s="59" t="s">
        <v>867</v>
      </c>
      <c r="J8" s="38" t="s">
        <v>40</v>
      </c>
      <c r="K8" s="40" t="s">
        <v>41</v>
      </c>
      <c r="L8" s="40" t="s">
        <v>41</v>
      </c>
    </row>
    <row r="9" spans="1:12" s="35" customFormat="1" ht="60" x14ac:dyDescent="0.25">
      <c r="A9" s="29">
        <v>8</v>
      </c>
      <c r="B9" s="30" t="s">
        <v>44</v>
      </c>
      <c r="C9" s="30" t="s">
        <v>45</v>
      </c>
      <c r="D9" s="30">
        <v>5190078474</v>
      </c>
      <c r="E9" s="30" t="s">
        <v>9</v>
      </c>
      <c r="F9" s="36">
        <v>1</v>
      </c>
      <c r="G9" s="40">
        <v>125887772.76000001</v>
      </c>
      <c r="H9" s="40">
        <v>112986954.01000001</v>
      </c>
      <c r="I9" s="59" t="s">
        <v>868</v>
      </c>
      <c r="J9" s="38" t="s">
        <v>43</v>
      </c>
      <c r="K9" s="40">
        <v>244208.97</v>
      </c>
      <c r="L9" s="40">
        <v>244208.97</v>
      </c>
    </row>
    <row r="10" spans="1:12" s="35" customFormat="1" ht="60" x14ac:dyDescent="0.25">
      <c r="A10" s="29">
        <v>9</v>
      </c>
      <c r="B10" s="30" t="s">
        <v>46</v>
      </c>
      <c r="C10" s="30" t="s">
        <v>24</v>
      </c>
      <c r="D10" s="29">
        <v>5190109154</v>
      </c>
      <c r="E10" s="30" t="s">
        <v>9</v>
      </c>
      <c r="F10" s="36">
        <v>1</v>
      </c>
      <c r="G10" s="40">
        <v>268656199</v>
      </c>
      <c r="H10" s="40">
        <v>291163241.06999999</v>
      </c>
      <c r="I10" s="59" t="s">
        <v>868</v>
      </c>
      <c r="J10" s="38" t="s">
        <v>43</v>
      </c>
      <c r="K10" s="40">
        <v>8852541.0399999991</v>
      </c>
      <c r="L10" s="40">
        <v>8852541.0399999991</v>
      </c>
    </row>
    <row r="11" spans="1:12" s="35" customFormat="1" ht="60" x14ac:dyDescent="0.25">
      <c r="A11" s="29">
        <v>10</v>
      </c>
      <c r="B11" s="30" t="s">
        <v>1163</v>
      </c>
      <c r="C11" s="30" t="s">
        <v>39</v>
      </c>
      <c r="D11" s="30">
        <v>5190022182</v>
      </c>
      <c r="E11" s="30" t="s">
        <v>9</v>
      </c>
      <c r="F11" s="31">
        <v>1</v>
      </c>
      <c r="G11" s="47">
        <v>61824088.280000001</v>
      </c>
      <c r="H11" s="47">
        <v>38541920.409999996</v>
      </c>
      <c r="I11" s="59" t="s">
        <v>868</v>
      </c>
      <c r="J11" s="38" t="s">
        <v>43</v>
      </c>
      <c r="K11" s="40" t="s">
        <v>41</v>
      </c>
      <c r="L11" s="40" t="s">
        <v>41</v>
      </c>
    </row>
    <row r="12" spans="1:12" s="35" customFormat="1" ht="72" x14ac:dyDescent="0.25">
      <c r="A12" s="29">
        <v>11</v>
      </c>
      <c r="B12" s="30" t="s">
        <v>47</v>
      </c>
      <c r="C12" s="30" t="s">
        <v>1090</v>
      </c>
      <c r="D12" s="30">
        <v>5190079439</v>
      </c>
      <c r="E12" s="30" t="s">
        <v>48</v>
      </c>
      <c r="F12" s="36">
        <v>1</v>
      </c>
      <c r="G12" s="40" t="s">
        <v>1092</v>
      </c>
      <c r="H12" s="40" t="s">
        <v>1093</v>
      </c>
      <c r="I12" s="59" t="s">
        <v>869</v>
      </c>
      <c r="J12" s="38" t="s">
        <v>49</v>
      </c>
      <c r="K12" s="40" t="s">
        <v>41</v>
      </c>
      <c r="L12" s="40" t="s">
        <v>41</v>
      </c>
    </row>
    <row r="13" spans="1:12" s="35" customFormat="1" ht="84" x14ac:dyDescent="0.25">
      <c r="A13" s="29">
        <v>12</v>
      </c>
      <c r="B13" s="30" t="s">
        <v>1164</v>
      </c>
      <c r="C13" s="30" t="s">
        <v>50</v>
      </c>
      <c r="D13" s="29">
        <v>5190112968</v>
      </c>
      <c r="E13" s="30" t="s">
        <v>12</v>
      </c>
      <c r="F13" s="31">
        <v>1</v>
      </c>
      <c r="G13" s="47">
        <v>2705846554</v>
      </c>
      <c r="H13" s="47">
        <v>473913466</v>
      </c>
      <c r="I13" s="59" t="s">
        <v>870</v>
      </c>
      <c r="J13" s="38" t="s">
        <v>51</v>
      </c>
      <c r="K13" s="40" t="s">
        <v>41</v>
      </c>
      <c r="L13" s="47">
        <v>122751350</v>
      </c>
    </row>
    <row r="14" spans="1:12" s="35" customFormat="1" ht="48" x14ac:dyDescent="0.25">
      <c r="A14" s="29">
        <v>13</v>
      </c>
      <c r="B14" s="38" t="s">
        <v>52</v>
      </c>
      <c r="C14" s="38" t="s">
        <v>53</v>
      </c>
      <c r="D14" s="38">
        <v>5190080554</v>
      </c>
      <c r="E14" s="30" t="s">
        <v>54</v>
      </c>
      <c r="F14" s="29" t="s">
        <v>41</v>
      </c>
      <c r="G14" s="47">
        <v>693485731.76999998</v>
      </c>
      <c r="H14" s="47">
        <v>608169936.29999995</v>
      </c>
      <c r="I14" s="59" t="s">
        <v>870</v>
      </c>
      <c r="J14" s="38" t="s">
        <v>55</v>
      </c>
      <c r="K14" s="40" t="s">
        <v>41</v>
      </c>
      <c r="L14" s="40" t="s">
        <v>41</v>
      </c>
    </row>
    <row r="15" spans="1:12" s="35" customFormat="1" ht="72" x14ac:dyDescent="0.25">
      <c r="A15" s="29">
        <v>14</v>
      </c>
      <c r="B15" s="30" t="s">
        <v>1165</v>
      </c>
      <c r="C15" s="30" t="s">
        <v>50</v>
      </c>
      <c r="D15" s="29">
        <v>5190114115</v>
      </c>
      <c r="E15" s="30" t="s">
        <v>42</v>
      </c>
      <c r="F15" s="31">
        <v>1</v>
      </c>
      <c r="G15" s="40" t="s">
        <v>41</v>
      </c>
      <c r="H15" s="47">
        <v>350000</v>
      </c>
      <c r="I15" s="59" t="s">
        <v>882</v>
      </c>
      <c r="J15" s="38" t="s">
        <v>56</v>
      </c>
      <c r="K15" s="47">
        <v>29834118</v>
      </c>
      <c r="L15" s="47">
        <v>29834118</v>
      </c>
    </row>
    <row r="16" spans="1:12" s="35" customFormat="1" ht="36" x14ac:dyDescent="0.25">
      <c r="A16" s="29">
        <v>15</v>
      </c>
      <c r="B16" s="30" t="s">
        <v>57</v>
      </c>
      <c r="C16" s="30" t="s">
        <v>58</v>
      </c>
      <c r="D16" s="32">
        <v>5190125999</v>
      </c>
      <c r="E16" s="30" t="s">
        <v>9</v>
      </c>
      <c r="F16" s="31">
        <v>1</v>
      </c>
      <c r="G16" s="47">
        <v>26215866.579999998</v>
      </c>
      <c r="H16" s="47">
        <v>21986468.030000001</v>
      </c>
      <c r="I16" s="59" t="s">
        <v>871</v>
      </c>
      <c r="J16" s="102" t="s">
        <v>59</v>
      </c>
      <c r="K16" s="40">
        <v>35400129.079999998</v>
      </c>
      <c r="L16" s="40">
        <v>36252711.689999998</v>
      </c>
    </row>
    <row r="17" spans="1:12" s="35" customFormat="1" ht="36" x14ac:dyDescent="0.25">
      <c r="A17" s="29">
        <v>16</v>
      </c>
      <c r="B17" s="30" t="s">
        <v>60</v>
      </c>
      <c r="C17" s="30" t="s">
        <v>58</v>
      </c>
      <c r="D17" s="32">
        <v>5190125808</v>
      </c>
      <c r="E17" s="30" t="s">
        <v>9</v>
      </c>
      <c r="F17" s="31">
        <v>1</v>
      </c>
      <c r="G17" s="47">
        <v>92328667.859999999</v>
      </c>
      <c r="H17" s="47">
        <v>71312403.359999999</v>
      </c>
      <c r="I17" s="59" t="s">
        <v>871</v>
      </c>
      <c r="J17" s="102" t="s">
        <v>59</v>
      </c>
      <c r="K17" s="40">
        <v>101594262.34</v>
      </c>
      <c r="L17" s="40">
        <v>100308416.77</v>
      </c>
    </row>
    <row r="18" spans="1:12" s="35" customFormat="1" ht="36" x14ac:dyDescent="0.25">
      <c r="A18" s="29">
        <v>17</v>
      </c>
      <c r="B18" s="30" t="s">
        <v>1166</v>
      </c>
      <c r="C18" s="30" t="s">
        <v>61</v>
      </c>
      <c r="D18" s="30">
        <v>5103010352</v>
      </c>
      <c r="E18" s="30" t="s">
        <v>62</v>
      </c>
      <c r="F18" s="36">
        <v>1</v>
      </c>
      <c r="G18" s="40">
        <v>40351904.079999998</v>
      </c>
      <c r="H18" s="40">
        <v>35019880</v>
      </c>
      <c r="I18" s="59" t="s">
        <v>872</v>
      </c>
      <c r="J18" s="38" t="s">
        <v>63</v>
      </c>
      <c r="K18" s="40" t="s">
        <v>41</v>
      </c>
      <c r="L18" s="40" t="s">
        <v>41</v>
      </c>
    </row>
    <row r="19" spans="1:12" s="35" customFormat="1" ht="36" x14ac:dyDescent="0.25">
      <c r="A19" s="29">
        <v>18</v>
      </c>
      <c r="B19" s="30" t="s">
        <v>1167</v>
      </c>
      <c r="C19" s="30" t="s">
        <v>61</v>
      </c>
      <c r="D19" s="30">
        <v>5107010850</v>
      </c>
      <c r="E19" s="30" t="s">
        <v>62</v>
      </c>
      <c r="F19" s="36">
        <v>1</v>
      </c>
      <c r="G19" s="40">
        <v>49631285.399999999</v>
      </c>
      <c r="H19" s="40">
        <v>35098787.890000001</v>
      </c>
      <c r="I19" s="59" t="s">
        <v>872</v>
      </c>
      <c r="J19" s="38" t="s">
        <v>63</v>
      </c>
      <c r="K19" s="40" t="s">
        <v>41</v>
      </c>
      <c r="L19" s="40" t="s">
        <v>41</v>
      </c>
    </row>
    <row r="20" spans="1:12" s="35" customFormat="1" ht="36" x14ac:dyDescent="0.25">
      <c r="A20" s="29">
        <v>19</v>
      </c>
      <c r="B20" s="38" t="s">
        <v>1168</v>
      </c>
      <c r="C20" s="30" t="s">
        <v>61</v>
      </c>
      <c r="D20" s="38">
        <v>5190103709</v>
      </c>
      <c r="E20" s="30" t="s">
        <v>62</v>
      </c>
      <c r="F20" s="36">
        <v>1</v>
      </c>
      <c r="G20" s="40">
        <v>45931390.149999999</v>
      </c>
      <c r="H20" s="40">
        <v>106352967.52</v>
      </c>
      <c r="I20" s="59" t="s">
        <v>872</v>
      </c>
      <c r="J20" s="38" t="s">
        <v>63</v>
      </c>
      <c r="K20" s="40" t="s">
        <v>41</v>
      </c>
      <c r="L20" s="40" t="s">
        <v>41</v>
      </c>
    </row>
    <row r="21" spans="1:12" s="35" customFormat="1" ht="36" x14ac:dyDescent="0.25">
      <c r="A21" s="29">
        <v>20</v>
      </c>
      <c r="B21" s="38" t="s">
        <v>1169</v>
      </c>
      <c r="C21" s="30" t="s">
        <v>61</v>
      </c>
      <c r="D21" s="38">
        <v>5112000424</v>
      </c>
      <c r="E21" s="30" t="s">
        <v>62</v>
      </c>
      <c r="F21" s="31">
        <v>1</v>
      </c>
      <c r="G21" s="47">
        <v>20981099.420000002</v>
      </c>
      <c r="H21" s="47">
        <v>12468051.439999999</v>
      </c>
      <c r="I21" s="59" t="s">
        <v>872</v>
      </c>
      <c r="J21" s="38" t="s">
        <v>63</v>
      </c>
      <c r="K21" s="40" t="s">
        <v>41</v>
      </c>
      <c r="L21" s="40" t="s">
        <v>41</v>
      </c>
    </row>
    <row r="22" spans="1:12" s="35" customFormat="1" ht="36" x14ac:dyDescent="0.25">
      <c r="A22" s="29">
        <v>21</v>
      </c>
      <c r="B22" s="38" t="s">
        <v>1170</v>
      </c>
      <c r="C22" s="30" t="s">
        <v>61</v>
      </c>
      <c r="D22" s="38">
        <v>5110102220</v>
      </c>
      <c r="E22" s="30" t="s">
        <v>62</v>
      </c>
      <c r="F22" s="36">
        <v>1</v>
      </c>
      <c r="G22" s="40">
        <v>19874779.780000001</v>
      </c>
      <c r="H22" s="40">
        <v>13540810</v>
      </c>
      <c r="I22" s="59" t="s">
        <v>872</v>
      </c>
      <c r="J22" s="38" t="s">
        <v>63</v>
      </c>
      <c r="K22" s="40" t="s">
        <v>41</v>
      </c>
      <c r="L22" s="40" t="s">
        <v>41</v>
      </c>
    </row>
    <row r="23" spans="1:12" s="35" customFormat="1" ht="36" x14ac:dyDescent="0.25">
      <c r="A23" s="29">
        <v>22</v>
      </c>
      <c r="B23" s="30" t="s">
        <v>1171</v>
      </c>
      <c r="C23" s="30" t="s">
        <v>61</v>
      </c>
      <c r="D23" s="30">
        <v>5104005179</v>
      </c>
      <c r="E23" s="30" t="s">
        <v>62</v>
      </c>
      <c r="F23" s="31">
        <v>1</v>
      </c>
      <c r="G23" s="47">
        <v>26197976.370000001</v>
      </c>
      <c r="H23" s="47">
        <v>19379112.920000002</v>
      </c>
      <c r="I23" s="59" t="s">
        <v>872</v>
      </c>
      <c r="J23" s="38" t="s">
        <v>63</v>
      </c>
      <c r="K23" s="40" t="s">
        <v>41</v>
      </c>
      <c r="L23" s="40" t="s">
        <v>41</v>
      </c>
    </row>
    <row r="24" spans="1:12" s="35" customFormat="1" ht="36" x14ac:dyDescent="0.25">
      <c r="A24" s="29">
        <v>23</v>
      </c>
      <c r="B24" s="30" t="s">
        <v>1172</v>
      </c>
      <c r="C24" s="30" t="s">
        <v>61</v>
      </c>
      <c r="D24" s="30">
        <v>5102007220</v>
      </c>
      <c r="E24" s="30" t="s">
        <v>62</v>
      </c>
      <c r="F24" s="36">
        <v>1</v>
      </c>
      <c r="G24" s="40">
        <v>44591717.109999999</v>
      </c>
      <c r="H24" s="40">
        <v>31326481.82</v>
      </c>
      <c r="I24" s="59" t="s">
        <v>872</v>
      </c>
      <c r="J24" s="38" t="s">
        <v>63</v>
      </c>
      <c r="K24" s="40" t="s">
        <v>41</v>
      </c>
      <c r="L24" s="40" t="s">
        <v>41</v>
      </c>
    </row>
    <row r="25" spans="1:12" s="35" customFormat="1" ht="36" x14ac:dyDescent="0.25">
      <c r="A25" s="29">
        <v>24</v>
      </c>
      <c r="B25" s="30" t="s">
        <v>1173</v>
      </c>
      <c r="C25" s="30" t="s">
        <v>61</v>
      </c>
      <c r="D25" s="30">
        <v>5105020860</v>
      </c>
      <c r="E25" s="30" t="s">
        <v>62</v>
      </c>
      <c r="F25" s="31">
        <v>1</v>
      </c>
      <c r="G25" s="47">
        <v>24380747.239999998</v>
      </c>
      <c r="H25" s="47">
        <v>17241160.440000001</v>
      </c>
      <c r="I25" s="59" t="s">
        <v>872</v>
      </c>
      <c r="J25" s="38" t="s">
        <v>63</v>
      </c>
      <c r="K25" s="40" t="s">
        <v>41</v>
      </c>
      <c r="L25" s="40" t="s">
        <v>41</v>
      </c>
    </row>
    <row r="26" spans="1:12" s="35" customFormat="1" ht="36" x14ac:dyDescent="0.25">
      <c r="A26" s="29">
        <v>25</v>
      </c>
      <c r="B26" s="38" t="s">
        <v>1174</v>
      </c>
      <c r="C26" s="30" t="s">
        <v>61</v>
      </c>
      <c r="D26" s="38">
        <v>5109000135</v>
      </c>
      <c r="E26" s="30" t="s">
        <v>62</v>
      </c>
      <c r="F26" s="31">
        <v>1</v>
      </c>
      <c r="G26" s="47">
        <v>27560705.059999999</v>
      </c>
      <c r="H26" s="47">
        <v>14631711.02</v>
      </c>
      <c r="I26" s="59" t="s">
        <v>872</v>
      </c>
      <c r="J26" s="38" t="s">
        <v>63</v>
      </c>
      <c r="K26" s="40" t="s">
        <v>41</v>
      </c>
      <c r="L26" s="40" t="s">
        <v>41</v>
      </c>
    </row>
    <row r="27" spans="1:12" s="28" customFormat="1" ht="84" x14ac:dyDescent="0.25">
      <c r="A27" s="29">
        <v>26</v>
      </c>
      <c r="B27" s="30" t="s">
        <v>64</v>
      </c>
      <c r="C27" s="30" t="s">
        <v>24</v>
      </c>
      <c r="D27" s="112">
        <v>7703791221</v>
      </c>
      <c r="E27" s="30" t="s">
        <v>12</v>
      </c>
      <c r="F27" s="31">
        <v>1</v>
      </c>
      <c r="G27" s="47">
        <v>16592978.16</v>
      </c>
      <c r="H27" s="47">
        <v>11421420.43</v>
      </c>
      <c r="I27" s="59" t="s">
        <v>910</v>
      </c>
      <c r="J27" s="38" t="s">
        <v>65</v>
      </c>
      <c r="K27" s="40" t="s">
        <v>41</v>
      </c>
      <c r="L27" s="40" t="s">
        <v>41</v>
      </c>
    </row>
    <row r="28" spans="1:12" s="28" customFormat="1" ht="84" x14ac:dyDescent="0.25">
      <c r="A28" s="29">
        <v>27</v>
      </c>
      <c r="B28" s="30" t="s">
        <v>66</v>
      </c>
      <c r="C28" s="30" t="s">
        <v>67</v>
      </c>
      <c r="D28" s="30">
        <v>5190926220</v>
      </c>
      <c r="E28" s="30" t="s">
        <v>68</v>
      </c>
      <c r="F28" s="36">
        <v>1</v>
      </c>
      <c r="G28" s="40">
        <v>22210908.600000001</v>
      </c>
      <c r="H28" s="40">
        <v>15103281.67</v>
      </c>
      <c r="I28" s="59" t="s">
        <v>910</v>
      </c>
      <c r="J28" s="38" t="s">
        <v>65</v>
      </c>
      <c r="K28" s="40" t="s">
        <v>41</v>
      </c>
      <c r="L28" s="40" t="s">
        <v>41</v>
      </c>
    </row>
    <row r="29" spans="1:12" s="28" customFormat="1" ht="84" x14ac:dyDescent="0.25">
      <c r="A29" s="29">
        <v>28</v>
      </c>
      <c r="B29" s="30" t="s">
        <v>69</v>
      </c>
      <c r="C29" s="30" t="s">
        <v>70</v>
      </c>
      <c r="D29" s="30">
        <v>5190003408</v>
      </c>
      <c r="E29" s="30" t="s">
        <v>12</v>
      </c>
      <c r="F29" s="31">
        <v>1</v>
      </c>
      <c r="G29" s="47">
        <v>142663354.97</v>
      </c>
      <c r="H29" s="47">
        <v>141185876.94</v>
      </c>
      <c r="I29" s="59" t="s">
        <v>910</v>
      </c>
      <c r="J29" s="38" t="s">
        <v>65</v>
      </c>
      <c r="K29" s="40" t="s">
        <v>41</v>
      </c>
      <c r="L29" s="40" t="s">
        <v>41</v>
      </c>
    </row>
    <row r="30" spans="1:12" s="28" customFormat="1" ht="72" x14ac:dyDescent="0.25">
      <c r="A30" s="29">
        <v>29</v>
      </c>
      <c r="B30" s="30" t="s">
        <v>1175</v>
      </c>
      <c r="C30" s="30" t="s">
        <v>1452</v>
      </c>
      <c r="D30" s="38">
        <v>5101110425</v>
      </c>
      <c r="E30" s="30" t="s">
        <v>9</v>
      </c>
      <c r="F30" s="31">
        <v>1</v>
      </c>
      <c r="G30" s="47" t="s">
        <v>1088</v>
      </c>
      <c r="H30" s="47" t="s">
        <v>1089</v>
      </c>
      <c r="I30" s="59" t="s">
        <v>910</v>
      </c>
      <c r="J30" s="38" t="s">
        <v>71</v>
      </c>
      <c r="K30" s="40" t="s">
        <v>41</v>
      </c>
      <c r="L30" s="40" t="s">
        <v>41</v>
      </c>
    </row>
    <row r="31" spans="1:12" s="35" customFormat="1" ht="36" x14ac:dyDescent="0.25">
      <c r="A31" s="29">
        <v>30</v>
      </c>
      <c r="B31" s="30" t="s">
        <v>1176</v>
      </c>
      <c r="C31" s="30" t="s">
        <v>8</v>
      </c>
      <c r="D31" s="30">
        <v>5105013214</v>
      </c>
      <c r="E31" s="30" t="s">
        <v>9</v>
      </c>
      <c r="F31" s="36">
        <v>1</v>
      </c>
      <c r="G31" s="40">
        <v>39154150.009999998</v>
      </c>
      <c r="H31" s="40">
        <v>33969045.979999997</v>
      </c>
      <c r="I31" s="38" t="s">
        <v>854</v>
      </c>
      <c r="J31" s="103" t="s">
        <v>499</v>
      </c>
      <c r="K31" s="40">
        <v>30667.119999999999</v>
      </c>
      <c r="L31" s="40">
        <v>63783.6</v>
      </c>
    </row>
    <row r="32" spans="1:12" s="35" customFormat="1" ht="36" x14ac:dyDescent="0.25">
      <c r="A32" s="29">
        <v>31</v>
      </c>
      <c r="B32" s="30" t="s">
        <v>72</v>
      </c>
      <c r="C32" s="30" t="s">
        <v>8</v>
      </c>
      <c r="D32" s="30">
        <v>5190309530</v>
      </c>
      <c r="E32" s="30" t="s">
        <v>9</v>
      </c>
      <c r="F32" s="36">
        <v>1</v>
      </c>
      <c r="G32" s="40">
        <v>154864824.65000001</v>
      </c>
      <c r="H32" s="40">
        <v>116169631.14</v>
      </c>
      <c r="I32" s="38" t="s">
        <v>854</v>
      </c>
      <c r="J32" s="38" t="s">
        <v>73</v>
      </c>
      <c r="K32" s="47">
        <v>195596.19</v>
      </c>
      <c r="L32" s="47">
        <v>192638.69</v>
      </c>
    </row>
    <row r="33" spans="1:13" s="49" customFormat="1" ht="36" x14ac:dyDescent="0.25">
      <c r="A33" s="29">
        <v>32</v>
      </c>
      <c r="B33" s="30" t="s">
        <v>1177</v>
      </c>
      <c r="C33" s="30" t="s">
        <v>8</v>
      </c>
      <c r="D33" s="30">
        <v>5108900479</v>
      </c>
      <c r="E33" s="30" t="s">
        <v>9</v>
      </c>
      <c r="F33" s="36">
        <v>1</v>
      </c>
      <c r="G33" s="40">
        <v>65047043.420000002</v>
      </c>
      <c r="H33" s="40">
        <v>80562155.980000004</v>
      </c>
      <c r="I33" s="38" t="s">
        <v>854</v>
      </c>
      <c r="J33" s="38" t="s">
        <v>73</v>
      </c>
      <c r="K33" s="47">
        <v>69877</v>
      </c>
      <c r="L33" s="47" t="s">
        <v>41</v>
      </c>
      <c r="M33" s="48"/>
    </row>
    <row r="34" spans="1:13" s="35" customFormat="1" ht="36" x14ac:dyDescent="0.25">
      <c r="A34" s="29">
        <v>33</v>
      </c>
      <c r="B34" s="30" t="s">
        <v>1178</v>
      </c>
      <c r="C34" s="30" t="s">
        <v>8</v>
      </c>
      <c r="D34" s="30">
        <v>5110120300</v>
      </c>
      <c r="E34" s="30" t="s">
        <v>9</v>
      </c>
      <c r="F34" s="36">
        <v>1</v>
      </c>
      <c r="G34" s="40">
        <v>106008016.98999999</v>
      </c>
      <c r="H34" s="40">
        <v>73990784.939999998</v>
      </c>
      <c r="I34" s="38" t="s">
        <v>854</v>
      </c>
      <c r="J34" s="38" t="s">
        <v>73</v>
      </c>
      <c r="K34" s="47">
        <v>1421460.62</v>
      </c>
      <c r="L34" s="47">
        <v>1421460.62</v>
      </c>
    </row>
    <row r="35" spans="1:13" s="35" customFormat="1" ht="36" x14ac:dyDescent="0.25">
      <c r="A35" s="29">
        <v>34</v>
      </c>
      <c r="B35" s="30" t="s">
        <v>1179</v>
      </c>
      <c r="C35" s="30" t="s">
        <v>8</v>
      </c>
      <c r="D35" s="30">
        <v>5102050024</v>
      </c>
      <c r="E35" s="30" t="s">
        <v>9</v>
      </c>
      <c r="F35" s="36">
        <v>1</v>
      </c>
      <c r="G35" s="40">
        <v>54055076.43</v>
      </c>
      <c r="H35" s="40">
        <v>41946163.719999999</v>
      </c>
      <c r="I35" s="38" t="s">
        <v>854</v>
      </c>
      <c r="J35" s="38" t="s">
        <v>73</v>
      </c>
      <c r="K35" s="47">
        <v>790.77</v>
      </c>
      <c r="L35" s="47">
        <v>790.77</v>
      </c>
    </row>
    <row r="36" spans="1:13" s="35" customFormat="1" ht="36" x14ac:dyDescent="0.25">
      <c r="A36" s="29">
        <v>35</v>
      </c>
      <c r="B36" s="30" t="s">
        <v>1180</v>
      </c>
      <c r="C36" s="30" t="s">
        <v>8</v>
      </c>
      <c r="D36" s="30">
        <v>5102050296</v>
      </c>
      <c r="E36" s="30" t="s">
        <v>9</v>
      </c>
      <c r="F36" s="36">
        <v>1</v>
      </c>
      <c r="G36" s="40">
        <v>57641222.859999999</v>
      </c>
      <c r="H36" s="40">
        <v>44649220.829999998</v>
      </c>
      <c r="I36" s="38" t="s">
        <v>854</v>
      </c>
      <c r="J36" s="38" t="s">
        <v>73</v>
      </c>
      <c r="K36" s="40" t="s">
        <v>41</v>
      </c>
      <c r="L36" s="40" t="s">
        <v>41</v>
      </c>
    </row>
    <row r="37" spans="1:13" s="35" customFormat="1" ht="36" x14ac:dyDescent="0.25">
      <c r="A37" s="29">
        <v>36</v>
      </c>
      <c r="B37" s="30" t="s">
        <v>74</v>
      </c>
      <c r="C37" s="30" t="s">
        <v>8</v>
      </c>
      <c r="D37" s="30">
        <v>5105021046</v>
      </c>
      <c r="E37" s="30" t="s">
        <v>12</v>
      </c>
      <c r="F37" s="36">
        <v>1</v>
      </c>
      <c r="G37" s="40">
        <v>11343945.810000001</v>
      </c>
      <c r="H37" s="40">
        <v>7899450.7300000004</v>
      </c>
      <c r="I37" s="38" t="s">
        <v>854</v>
      </c>
      <c r="J37" s="38" t="s">
        <v>73</v>
      </c>
      <c r="K37" s="40" t="s">
        <v>41</v>
      </c>
      <c r="L37" s="40" t="s">
        <v>41</v>
      </c>
    </row>
    <row r="38" spans="1:13" s="35" customFormat="1" ht="36" x14ac:dyDescent="0.25">
      <c r="A38" s="29">
        <v>37</v>
      </c>
      <c r="B38" s="30" t="s">
        <v>1181</v>
      </c>
      <c r="C38" s="30" t="s">
        <v>8</v>
      </c>
      <c r="D38" s="30">
        <v>5107914937</v>
      </c>
      <c r="E38" s="30" t="s">
        <v>9</v>
      </c>
      <c r="F38" s="50">
        <v>1</v>
      </c>
      <c r="G38" s="40">
        <v>30445443.550000001</v>
      </c>
      <c r="H38" s="40">
        <v>25257576.82</v>
      </c>
      <c r="I38" s="38" t="s">
        <v>854</v>
      </c>
      <c r="J38" s="38" t="s">
        <v>75</v>
      </c>
      <c r="K38" s="40" t="s">
        <v>41</v>
      </c>
      <c r="L38" s="40" t="s">
        <v>41</v>
      </c>
    </row>
    <row r="39" spans="1:13" s="35" customFormat="1" ht="36" x14ac:dyDescent="0.25">
      <c r="A39" s="29">
        <v>38</v>
      </c>
      <c r="B39" s="30" t="s">
        <v>1182</v>
      </c>
      <c r="C39" s="30" t="s">
        <v>8</v>
      </c>
      <c r="D39" s="30">
        <v>5190408186</v>
      </c>
      <c r="E39" s="30" t="s">
        <v>9</v>
      </c>
      <c r="F39" s="36">
        <v>1</v>
      </c>
      <c r="G39" s="40">
        <v>99810739.209999993</v>
      </c>
      <c r="H39" s="40">
        <v>84102483.930000007</v>
      </c>
      <c r="I39" s="38" t="s">
        <v>854</v>
      </c>
      <c r="J39" s="38" t="s">
        <v>75</v>
      </c>
      <c r="K39" s="47">
        <v>174157.46</v>
      </c>
      <c r="L39" s="47">
        <v>155413.38</v>
      </c>
    </row>
    <row r="40" spans="1:13" s="35" customFormat="1" ht="36" x14ac:dyDescent="0.25">
      <c r="A40" s="29">
        <v>39</v>
      </c>
      <c r="B40" s="30" t="s">
        <v>1183</v>
      </c>
      <c r="C40" s="30" t="s">
        <v>8</v>
      </c>
      <c r="D40" s="30">
        <v>5105020780</v>
      </c>
      <c r="E40" s="30" t="s">
        <v>9</v>
      </c>
      <c r="F40" s="36">
        <v>1</v>
      </c>
      <c r="G40" s="40">
        <v>104237997.53</v>
      </c>
      <c r="H40" s="40">
        <v>87928047.040000007</v>
      </c>
      <c r="I40" s="38" t="s">
        <v>854</v>
      </c>
      <c r="J40" s="38" t="s">
        <v>75</v>
      </c>
      <c r="K40" s="47">
        <v>457301.11</v>
      </c>
      <c r="L40" s="47">
        <v>455564.11</v>
      </c>
    </row>
    <row r="41" spans="1:13" s="35" customFormat="1" ht="36" x14ac:dyDescent="0.25">
      <c r="A41" s="29">
        <v>40</v>
      </c>
      <c r="B41" s="30" t="s">
        <v>1026</v>
      </c>
      <c r="C41" s="30" t="s">
        <v>8</v>
      </c>
      <c r="D41" s="30">
        <v>5101700760</v>
      </c>
      <c r="E41" s="30" t="s">
        <v>42</v>
      </c>
      <c r="F41" s="36">
        <v>1</v>
      </c>
      <c r="G41" s="40">
        <v>143138286.28999999</v>
      </c>
      <c r="H41" s="40">
        <v>108380785.48</v>
      </c>
      <c r="I41" s="38" t="s">
        <v>855</v>
      </c>
      <c r="J41" s="38" t="s">
        <v>76</v>
      </c>
      <c r="K41" s="47">
        <v>5335396.17</v>
      </c>
      <c r="L41" s="47">
        <v>5807491.5999999996</v>
      </c>
    </row>
    <row r="42" spans="1:13" s="35" customFormat="1" ht="36" x14ac:dyDescent="0.25">
      <c r="A42" s="29">
        <v>41</v>
      </c>
      <c r="B42" s="30" t="s">
        <v>1184</v>
      </c>
      <c r="C42" s="30" t="s">
        <v>8</v>
      </c>
      <c r="D42" s="30">
        <v>5101740089</v>
      </c>
      <c r="E42" s="30" t="s">
        <v>42</v>
      </c>
      <c r="F42" s="36">
        <v>1</v>
      </c>
      <c r="G42" s="40">
        <v>111430841.78</v>
      </c>
      <c r="H42" s="40">
        <v>94822680.819999993</v>
      </c>
      <c r="I42" s="38" t="s">
        <v>855</v>
      </c>
      <c r="J42" s="38" t="s">
        <v>76</v>
      </c>
      <c r="K42" s="47">
        <v>4648427.7699999996</v>
      </c>
      <c r="L42" s="47">
        <v>4772064.4000000004</v>
      </c>
    </row>
    <row r="43" spans="1:13" s="35" customFormat="1" ht="36" x14ac:dyDescent="0.25">
      <c r="A43" s="29">
        <v>42</v>
      </c>
      <c r="B43" s="30" t="s">
        <v>1185</v>
      </c>
      <c r="C43" s="30" t="s">
        <v>8</v>
      </c>
      <c r="D43" s="30">
        <v>5107010593</v>
      </c>
      <c r="E43" s="30" t="s">
        <v>42</v>
      </c>
      <c r="F43" s="36">
        <v>1</v>
      </c>
      <c r="G43" s="40">
        <v>72055458.469999999</v>
      </c>
      <c r="H43" s="40">
        <v>56620259.590000004</v>
      </c>
      <c r="I43" s="38" t="s">
        <v>855</v>
      </c>
      <c r="J43" s="38" t="s">
        <v>76</v>
      </c>
      <c r="K43" s="47">
        <v>6274955.5599999996</v>
      </c>
      <c r="L43" s="47">
        <v>5498257.7000000002</v>
      </c>
    </row>
    <row r="44" spans="1:13" s="35" customFormat="1" ht="36" x14ac:dyDescent="0.25">
      <c r="A44" s="29">
        <v>43</v>
      </c>
      <c r="B44" s="30" t="s">
        <v>1186</v>
      </c>
      <c r="C44" s="30" t="s">
        <v>8</v>
      </c>
      <c r="D44" s="30">
        <v>5107010480</v>
      </c>
      <c r="E44" s="30" t="s">
        <v>42</v>
      </c>
      <c r="F44" s="36">
        <v>1</v>
      </c>
      <c r="G44" s="40">
        <v>138149645.03999999</v>
      </c>
      <c r="H44" s="40">
        <v>106498619</v>
      </c>
      <c r="I44" s="38" t="s">
        <v>855</v>
      </c>
      <c r="J44" s="38" t="s">
        <v>76</v>
      </c>
      <c r="K44" s="47">
        <v>12367105.470000001</v>
      </c>
      <c r="L44" s="47">
        <v>17277064.84</v>
      </c>
    </row>
    <row r="45" spans="1:13" s="35" customFormat="1" ht="36" x14ac:dyDescent="0.25">
      <c r="A45" s="29">
        <v>44</v>
      </c>
      <c r="B45" s="30" t="s">
        <v>1187</v>
      </c>
      <c r="C45" s="30" t="s">
        <v>8</v>
      </c>
      <c r="D45" s="30">
        <v>5190918941</v>
      </c>
      <c r="E45" s="30" t="s">
        <v>42</v>
      </c>
      <c r="F45" s="36">
        <v>1</v>
      </c>
      <c r="G45" s="40">
        <v>253655565.22</v>
      </c>
      <c r="H45" s="40">
        <v>181235519.09999999</v>
      </c>
      <c r="I45" s="38" t="s">
        <v>855</v>
      </c>
      <c r="J45" s="38" t="s">
        <v>76</v>
      </c>
      <c r="K45" s="47">
        <v>43097799.68</v>
      </c>
      <c r="L45" s="47">
        <v>40303991.600000001</v>
      </c>
    </row>
    <row r="46" spans="1:13" s="35" customFormat="1" ht="36" x14ac:dyDescent="0.25">
      <c r="A46" s="29">
        <v>45</v>
      </c>
      <c r="B46" s="30" t="s">
        <v>1188</v>
      </c>
      <c r="C46" s="30" t="s">
        <v>8</v>
      </c>
      <c r="D46" s="30">
        <v>5191500466</v>
      </c>
      <c r="E46" s="30" t="s">
        <v>42</v>
      </c>
      <c r="F46" s="36">
        <v>1</v>
      </c>
      <c r="G46" s="40">
        <v>156305385.11000001</v>
      </c>
      <c r="H46" s="40">
        <v>101075677.40000001</v>
      </c>
      <c r="I46" s="38" t="s">
        <v>855</v>
      </c>
      <c r="J46" s="38" t="s">
        <v>76</v>
      </c>
      <c r="K46" s="47">
        <v>11657244.720000001</v>
      </c>
      <c r="L46" s="47">
        <v>11575910.119999999</v>
      </c>
    </row>
    <row r="47" spans="1:13" s="35" customFormat="1" ht="36" x14ac:dyDescent="0.25">
      <c r="A47" s="29">
        <v>46</v>
      </c>
      <c r="B47" s="30" t="s">
        <v>1189</v>
      </c>
      <c r="C47" s="30" t="s">
        <v>8</v>
      </c>
      <c r="D47" s="30">
        <v>5190168199</v>
      </c>
      <c r="E47" s="30" t="s">
        <v>42</v>
      </c>
      <c r="F47" s="36">
        <v>1</v>
      </c>
      <c r="G47" s="40">
        <v>188526187.88</v>
      </c>
      <c r="H47" s="40">
        <v>128261348.79000001</v>
      </c>
      <c r="I47" s="38" t="s">
        <v>855</v>
      </c>
      <c r="J47" s="38" t="s">
        <v>76</v>
      </c>
      <c r="K47" s="47">
        <v>65240549.140000001</v>
      </c>
      <c r="L47" s="47">
        <v>44523201.060000002</v>
      </c>
    </row>
    <row r="48" spans="1:13" s="35" customFormat="1" ht="36" x14ac:dyDescent="0.25">
      <c r="A48" s="29">
        <v>47</v>
      </c>
      <c r="B48" s="30" t="s">
        <v>1190</v>
      </c>
      <c r="C48" s="30" t="s">
        <v>8</v>
      </c>
      <c r="D48" s="30">
        <v>5190151090</v>
      </c>
      <c r="E48" s="30" t="s">
        <v>42</v>
      </c>
      <c r="F48" s="36">
        <v>1</v>
      </c>
      <c r="G48" s="40">
        <v>112605833.97</v>
      </c>
      <c r="H48" s="40">
        <v>83029157.519999996</v>
      </c>
      <c r="I48" s="38" t="s">
        <v>855</v>
      </c>
      <c r="J48" s="38" t="s">
        <v>76</v>
      </c>
      <c r="K48" s="47">
        <v>19072718.23</v>
      </c>
      <c r="L48" s="47">
        <v>15590280.1</v>
      </c>
    </row>
    <row r="49" spans="1:14" s="35" customFormat="1" ht="36" x14ac:dyDescent="0.25">
      <c r="A49" s="29">
        <v>48</v>
      </c>
      <c r="B49" s="30" t="s">
        <v>1191</v>
      </c>
      <c r="C49" s="30" t="s">
        <v>8</v>
      </c>
      <c r="D49" s="30">
        <v>5190200205</v>
      </c>
      <c r="E49" s="30" t="s">
        <v>42</v>
      </c>
      <c r="F49" s="36">
        <v>1</v>
      </c>
      <c r="G49" s="40">
        <v>95143570.629999995</v>
      </c>
      <c r="H49" s="40">
        <v>90839740.599999994</v>
      </c>
      <c r="I49" s="38" t="s">
        <v>855</v>
      </c>
      <c r="J49" s="38" t="s">
        <v>76</v>
      </c>
      <c r="K49" s="47">
        <v>19992249.420000002</v>
      </c>
      <c r="L49" s="47">
        <v>14088971.609999999</v>
      </c>
    </row>
    <row r="50" spans="1:14" s="35" customFormat="1" ht="36" x14ac:dyDescent="0.25">
      <c r="A50" s="29">
        <v>49</v>
      </c>
      <c r="B50" s="30" t="s">
        <v>1192</v>
      </c>
      <c r="C50" s="30" t="s">
        <v>8</v>
      </c>
      <c r="D50" s="30">
        <v>5190100144</v>
      </c>
      <c r="E50" s="30" t="s">
        <v>42</v>
      </c>
      <c r="F50" s="36">
        <v>1</v>
      </c>
      <c r="G50" s="40">
        <v>133874170.54000001</v>
      </c>
      <c r="H50" s="40">
        <v>113935931.51000001</v>
      </c>
      <c r="I50" s="38" t="s">
        <v>855</v>
      </c>
      <c r="J50" s="38" t="s">
        <v>76</v>
      </c>
      <c r="K50" s="47">
        <v>21252396.960000001</v>
      </c>
      <c r="L50" s="47">
        <v>14518372.359999999</v>
      </c>
    </row>
    <row r="51" spans="1:14" s="35" customFormat="1" ht="36" x14ac:dyDescent="0.25">
      <c r="A51" s="29">
        <v>50</v>
      </c>
      <c r="B51" s="30" t="s">
        <v>1193</v>
      </c>
      <c r="C51" s="30" t="s">
        <v>45</v>
      </c>
      <c r="D51" s="30">
        <v>5190313079</v>
      </c>
      <c r="E51" s="30" t="s">
        <v>9</v>
      </c>
      <c r="F51" s="36">
        <v>1</v>
      </c>
      <c r="G51" s="40">
        <v>114849596.05</v>
      </c>
      <c r="H51" s="40">
        <v>88912368</v>
      </c>
      <c r="I51" s="38" t="s">
        <v>855</v>
      </c>
      <c r="J51" s="38" t="s">
        <v>76</v>
      </c>
      <c r="K51" s="40" t="s">
        <v>41</v>
      </c>
      <c r="L51" s="40" t="s">
        <v>41</v>
      </c>
    </row>
    <row r="52" spans="1:14" s="35" customFormat="1" ht="36" x14ac:dyDescent="0.25">
      <c r="A52" s="29">
        <v>51</v>
      </c>
      <c r="B52" s="30" t="s">
        <v>1194</v>
      </c>
      <c r="C52" s="30" t="s">
        <v>8</v>
      </c>
      <c r="D52" s="30">
        <v>5108997005</v>
      </c>
      <c r="E52" s="30" t="s">
        <v>42</v>
      </c>
      <c r="F52" s="36">
        <v>1</v>
      </c>
      <c r="G52" s="40">
        <v>101686196.51000001</v>
      </c>
      <c r="H52" s="40">
        <v>79191888.640000001</v>
      </c>
      <c r="I52" s="38" t="s">
        <v>855</v>
      </c>
      <c r="J52" s="38" t="s">
        <v>76</v>
      </c>
      <c r="K52" s="47">
        <v>3496664.82</v>
      </c>
      <c r="L52" s="47">
        <v>3936433.66</v>
      </c>
    </row>
    <row r="53" spans="1:14" s="35" customFormat="1" ht="36" x14ac:dyDescent="0.25">
      <c r="A53" s="29">
        <v>52</v>
      </c>
      <c r="B53" s="30" t="s">
        <v>1195</v>
      </c>
      <c r="C53" s="30" t="s">
        <v>8</v>
      </c>
      <c r="D53" s="30">
        <v>5117100038</v>
      </c>
      <c r="E53" s="30" t="s">
        <v>42</v>
      </c>
      <c r="F53" s="36">
        <v>1</v>
      </c>
      <c r="G53" s="40">
        <v>84790611.060000002</v>
      </c>
      <c r="H53" s="40">
        <v>54103277.890000001</v>
      </c>
      <c r="I53" s="38" t="s">
        <v>855</v>
      </c>
      <c r="J53" s="38" t="s">
        <v>76</v>
      </c>
      <c r="K53" s="47">
        <v>3387110.87</v>
      </c>
      <c r="L53" s="47">
        <v>3102027.81</v>
      </c>
    </row>
    <row r="54" spans="1:14" s="35" customFormat="1" ht="36" x14ac:dyDescent="0.25">
      <c r="A54" s="29">
        <v>53</v>
      </c>
      <c r="B54" s="30" t="s">
        <v>1196</v>
      </c>
      <c r="C54" s="30" t="s">
        <v>8</v>
      </c>
      <c r="D54" s="30">
        <v>5104909368</v>
      </c>
      <c r="E54" s="30" t="s">
        <v>42</v>
      </c>
      <c r="F54" s="36">
        <v>1</v>
      </c>
      <c r="G54" s="40">
        <v>70349167.549999997</v>
      </c>
      <c r="H54" s="40">
        <v>48933517.369999997</v>
      </c>
      <c r="I54" s="38" t="s">
        <v>855</v>
      </c>
      <c r="J54" s="38" t="s">
        <v>76</v>
      </c>
      <c r="K54" s="47">
        <v>5087305.96</v>
      </c>
      <c r="L54" s="47">
        <v>5926944.21</v>
      </c>
    </row>
    <row r="55" spans="1:14" s="35" customFormat="1" ht="36" x14ac:dyDescent="0.25">
      <c r="A55" s="29">
        <v>54</v>
      </c>
      <c r="B55" s="30" t="s">
        <v>1197</v>
      </c>
      <c r="C55" s="30" t="s">
        <v>8</v>
      </c>
      <c r="D55" s="30">
        <v>5102006924</v>
      </c>
      <c r="E55" s="30" t="s">
        <v>42</v>
      </c>
      <c r="F55" s="36">
        <v>1</v>
      </c>
      <c r="G55" s="40">
        <v>141557495.58000001</v>
      </c>
      <c r="H55" s="40">
        <v>100293995.89</v>
      </c>
      <c r="I55" s="38" t="s">
        <v>855</v>
      </c>
      <c r="J55" s="38" t="s">
        <v>76</v>
      </c>
      <c r="K55" s="47">
        <v>5342496.8499999996</v>
      </c>
      <c r="L55" s="47">
        <v>5736054.9699999997</v>
      </c>
    </row>
    <row r="56" spans="1:14" s="35" customFormat="1" ht="36" x14ac:dyDescent="0.25">
      <c r="A56" s="29">
        <v>55</v>
      </c>
      <c r="B56" s="30" t="s">
        <v>1198</v>
      </c>
      <c r="C56" s="30" t="s">
        <v>8</v>
      </c>
      <c r="D56" s="30">
        <v>5105020204</v>
      </c>
      <c r="E56" s="30" t="s">
        <v>42</v>
      </c>
      <c r="F56" s="36">
        <v>1</v>
      </c>
      <c r="G56" s="40">
        <v>106996738.61</v>
      </c>
      <c r="H56" s="40">
        <v>78902125.849999994</v>
      </c>
      <c r="I56" s="38" t="s">
        <v>855</v>
      </c>
      <c r="J56" s="38" t="s">
        <v>76</v>
      </c>
      <c r="K56" s="47">
        <v>6150104.21</v>
      </c>
      <c r="L56" s="47">
        <v>7301622.8399999999</v>
      </c>
    </row>
    <row r="57" spans="1:14" s="35" customFormat="1" ht="36" x14ac:dyDescent="0.25">
      <c r="A57" s="29">
        <v>56</v>
      </c>
      <c r="B57" s="30" t="s">
        <v>1199</v>
      </c>
      <c r="C57" s="30" t="s">
        <v>8</v>
      </c>
      <c r="D57" s="30">
        <v>5109600118</v>
      </c>
      <c r="E57" s="30" t="s">
        <v>42</v>
      </c>
      <c r="F57" s="36">
        <v>1</v>
      </c>
      <c r="G57" s="40">
        <v>60891508.689999998</v>
      </c>
      <c r="H57" s="40">
        <v>45084522.880000003</v>
      </c>
      <c r="I57" s="38" t="s">
        <v>855</v>
      </c>
      <c r="J57" s="38" t="s">
        <v>76</v>
      </c>
      <c r="K57" s="47">
        <v>7904476.9400000004</v>
      </c>
      <c r="L57" s="47">
        <v>6889280.3300000001</v>
      </c>
    </row>
    <row r="58" spans="1:14" s="35" customFormat="1" ht="60" customHeight="1" x14ac:dyDescent="0.2">
      <c r="A58" s="29">
        <v>57</v>
      </c>
      <c r="B58" s="30" t="s">
        <v>1200</v>
      </c>
      <c r="C58" s="30" t="s">
        <v>8</v>
      </c>
      <c r="D58" s="30">
        <v>5191501759</v>
      </c>
      <c r="E58" s="30" t="s">
        <v>42</v>
      </c>
      <c r="F58" s="36">
        <v>1</v>
      </c>
      <c r="G58" s="40">
        <v>402783602.27999997</v>
      </c>
      <c r="H58" s="40">
        <v>125272610.12</v>
      </c>
      <c r="I58" s="59" t="s">
        <v>873</v>
      </c>
      <c r="J58" s="38" t="s">
        <v>77</v>
      </c>
      <c r="K58" s="47">
        <v>1154752.48</v>
      </c>
      <c r="L58" s="47">
        <v>1601194.66</v>
      </c>
      <c r="N58" s="51"/>
    </row>
    <row r="59" spans="1:14" s="35" customFormat="1" ht="72" x14ac:dyDescent="0.25">
      <c r="A59" s="29">
        <v>58</v>
      </c>
      <c r="B59" s="30" t="s">
        <v>1201</v>
      </c>
      <c r="C59" s="30" t="s">
        <v>8</v>
      </c>
      <c r="D59" s="30">
        <v>5102007269</v>
      </c>
      <c r="E59" s="30" t="s">
        <v>9</v>
      </c>
      <c r="F59" s="36">
        <v>1</v>
      </c>
      <c r="G59" s="40">
        <v>40121454</v>
      </c>
      <c r="H59" s="40">
        <v>23227893.030000001</v>
      </c>
      <c r="I59" s="59" t="s">
        <v>874</v>
      </c>
      <c r="J59" s="38" t="s">
        <v>78</v>
      </c>
      <c r="K59" s="40">
        <v>817309.41</v>
      </c>
      <c r="L59" s="40">
        <v>806909.41</v>
      </c>
    </row>
    <row r="60" spans="1:14" s="35" customFormat="1" ht="36" x14ac:dyDescent="0.25">
      <c r="A60" s="29">
        <v>59</v>
      </c>
      <c r="B60" s="30" t="s">
        <v>1202</v>
      </c>
      <c r="C60" s="30" t="s">
        <v>8</v>
      </c>
      <c r="D60" s="30">
        <v>5190187040</v>
      </c>
      <c r="E60" s="30" t="s">
        <v>42</v>
      </c>
      <c r="F60" s="36">
        <v>1</v>
      </c>
      <c r="G60" s="40">
        <v>406685381.94999999</v>
      </c>
      <c r="H60" s="40">
        <v>376584540.87</v>
      </c>
      <c r="I60" s="59" t="s">
        <v>874</v>
      </c>
      <c r="J60" s="38" t="s">
        <v>1019</v>
      </c>
      <c r="K60" s="47">
        <v>5077119.0199999996</v>
      </c>
      <c r="L60" s="47">
        <v>5478458.8600000003</v>
      </c>
    </row>
    <row r="61" spans="1:14" s="35" customFormat="1" ht="48" x14ac:dyDescent="0.25">
      <c r="A61" s="29">
        <v>60</v>
      </c>
      <c r="B61" s="30" t="s">
        <v>1203</v>
      </c>
      <c r="C61" s="30" t="s">
        <v>27</v>
      </c>
      <c r="D61" s="29">
        <v>5190312766</v>
      </c>
      <c r="E61" s="30" t="s">
        <v>42</v>
      </c>
      <c r="F61" s="36">
        <v>1</v>
      </c>
      <c r="G61" s="47">
        <v>35577798.090000004</v>
      </c>
      <c r="H61" s="47">
        <v>27297109.199999999</v>
      </c>
      <c r="I61" s="59" t="s">
        <v>859</v>
      </c>
      <c r="J61" s="38" t="s">
        <v>79</v>
      </c>
      <c r="K61" s="47">
        <v>2391800</v>
      </c>
      <c r="L61" s="47">
        <v>2391800</v>
      </c>
    </row>
    <row r="62" spans="1:14" s="35" customFormat="1" ht="36" x14ac:dyDescent="0.25">
      <c r="A62" s="29">
        <v>61</v>
      </c>
      <c r="B62" s="30" t="s">
        <v>1204</v>
      </c>
      <c r="C62" s="30" t="s">
        <v>27</v>
      </c>
      <c r="D62" s="29">
        <v>5118000861</v>
      </c>
      <c r="E62" s="30" t="s">
        <v>9</v>
      </c>
      <c r="F62" s="36">
        <v>1</v>
      </c>
      <c r="G62" s="47">
        <v>494942154.33999997</v>
      </c>
      <c r="H62" s="47">
        <v>81863231.480000004</v>
      </c>
      <c r="I62" s="59" t="s">
        <v>909</v>
      </c>
      <c r="J62" s="38" t="s">
        <v>80</v>
      </c>
      <c r="K62" s="47">
        <v>14491089.689999999</v>
      </c>
      <c r="L62" s="47">
        <v>18333275.690000001</v>
      </c>
      <c r="N62" s="48"/>
    </row>
    <row r="63" spans="1:14" s="35" customFormat="1" ht="36" x14ac:dyDescent="0.25">
      <c r="A63" s="29">
        <v>62</v>
      </c>
      <c r="B63" s="30" t="s">
        <v>1205</v>
      </c>
      <c r="C63" s="30" t="s">
        <v>27</v>
      </c>
      <c r="D63" s="29">
        <v>5107914486</v>
      </c>
      <c r="E63" s="30" t="s">
        <v>42</v>
      </c>
      <c r="F63" s="36">
        <v>1</v>
      </c>
      <c r="G63" s="47">
        <v>445964041.29000002</v>
      </c>
      <c r="H63" s="47">
        <v>179515177.12</v>
      </c>
      <c r="I63" s="59" t="s">
        <v>909</v>
      </c>
      <c r="J63" s="38" t="s">
        <v>80</v>
      </c>
      <c r="K63" s="47">
        <v>94472830.549999997</v>
      </c>
      <c r="L63" s="47">
        <v>86565795.819999993</v>
      </c>
    </row>
    <row r="64" spans="1:14" s="35" customFormat="1" ht="36" x14ac:dyDescent="0.25">
      <c r="A64" s="29">
        <v>63</v>
      </c>
      <c r="B64" s="30" t="s">
        <v>1270</v>
      </c>
      <c r="C64" s="30" t="s">
        <v>27</v>
      </c>
      <c r="D64" s="30">
        <v>5190103890</v>
      </c>
      <c r="E64" s="30" t="s">
        <v>42</v>
      </c>
      <c r="F64" s="36">
        <v>1</v>
      </c>
      <c r="G64" s="47">
        <v>20741498.43</v>
      </c>
      <c r="H64" s="47">
        <v>12067742.380000001</v>
      </c>
      <c r="I64" s="59" t="s">
        <v>909</v>
      </c>
      <c r="J64" s="38" t="s">
        <v>80</v>
      </c>
      <c r="K64" s="47">
        <v>6758892</v>
      </c>
      <c r="L64" s="47">
        <v>7045698</v>
      </c>
    </row>
    <row r="65" spans="1:12" s="35" customFormat="1" ht="36" x14ac:dyDescent="0.25">
      <c r="A65" s="29">
        <v>64</v>
      </c>
      <c r="B65" s="30" t="s">
        <v>81</v>
      </c>
      <c r="C65" s="30" t="s">
        <v>27</v>
      </c>
      <c r="D65" s="30">
        <v>5105032633</v>
      </c>
      <c r="E65" s="30" t="s">
        <v>9</v>
      </c>
      <c r="F65" s="36">
        <v>1</v>
      </c>
      <c r="G65" s="47">
        <v>628538193.12</v>
      </c>
      <c r="H65" s="47">
        <v>136751676.24000001</v>
      </c>
      <c r="I65" s="59" t="s">
        <v>909</v>
      </c>
      <c r="J65" s="38" t="s">
        <v>80</v>
      </c>
      <c r="K65" s="47">
        <v>17779835.84</v>
      </c>
      <c r="L65" s="47">
        <v>596719.19999999995</v>
      </c>
    </row>
    <row r="66" spans="1:12" s="35" customFormat="1" ht="36" x14ac:dyDescent="0.25">
      <c r="A66" s="29">
        <v>65</v>
      </c>
      <c r="B66" s="30" t="s">
        <v>1206</v>
      </c>
      <c r="C66" s="30" t="s">
        <v>27</v>
      </c>
      <c r="D66" s="29">
        <v>5190046539</v>
      </c>
      <c r="E66" s="30" t="s">
        <v>42</v>
      </c>
      <c r="F66" s="36">
        <v>1</v>
      </c>
      <c r="G66" s="47">
        <v>254209624.49000001</v>
      </c>
      <c r="H66" s="47">
        <v>143887749.84999999</v>
      </c>
      <c r="I66" s="59" t="s">
        <v>909</v>
      </c>
      <c r="J66" s="38" t="s">
        <v>80</v>
      </c>
      <c r="K66" s="47">
        <v>120387234.73</v>
      </c>
      <c r="L66" s="47">
        <v>117897316.23</v>
      </c>
    </row>
    <row r="67" spans="1:12" s="35" customFormat="1" ht="36" x14ac:dyDescent="0.25">
      <c r="A67" s="29">
        <v>66</v>
      </c>
      <c r="B67" s="52" t="s">
        <v>1207</v>
      </c>
      <c r="C67" s="30" t="s">
        <v>27</v>
      </c>
      <c r="D67" s="29">
        <v>5101700738</v>
      </c>
      <c r="E67" s="30" t="s">
        <v>9</v>
      </c>
      <c r="F67" s="36">
        <v>1</v>
      </c>
      <c r="G67" s="47">
        <v>563447680.62</v>
      </c>
      <c r="H67" s="47">
        <v>410182080.45999998</v>
      </c>
      <c r="I67" s="59" t="s">
        <v>909</v>
      </c>
      <c r="J67" s="38" t="s">
        <v>80</v>
      </c>
      <c r="K67" s="47">
        <v>1932195.49</v>
      </c>
      <c r="L67" s="47">
        <v>1967665</v>
      </c>
    </row>
    <row r="68" spans="1:12" s="35" customFormat="1" ht="36" x14ac:dyDescent="0.25">
      <c r="A68" s="29">
        <v>67</v>
      </c>
      <c r="B68" s="30" t="s">
        <v>1208</v>
      </c>
      <c r="C68" s="30" t="s">
        <v>27</v>
      </c>
      <c r="D68" s="29">
        <v>5190060773</v>
      </c>
      <c r="E68" s="30" t="s">
        <v>9</v>
      </c>
      <c r="F68" s="36">
        <v>1</v>
      </c>
      <c r="G68" s="47">
        <v>617381159.22000003</v>
      </c>
      <c r="H68" s="47">
        <v>258604575.47999999</v>
      </c>
      <c r="I68" s="59" t="s">
        <v>909</v>
      </c>
      <c r="J68" s="38" t="s">
        <v>80</v>
      </c>
      <c r="K68" s="47">
        <v>38482719.079999998</v>
      </c>
      <c r="L68" s="47">
        <v>35615684.82</v>
      </c>
    </row>
    <row r="69" spans="1:12" s="35" customFormat="1" ht="36" x14ac:dyDescent="0.25">
      <c r="A69" s="29">
        <v>68</v>
      </c>
      <c r="B69" s="30" t="s">
        <v>1209</v>
      </c>
      <c r="C69" s="30" t="s">
        <v>27</v>
      </c>
      <c r="D69" s="29">
        <v>5191500064</v>
      </c>
      <c r="E69" s="30" t="s">
        <v>9</v>
      </c>
      <c r="F69" s="36">
        <v>1</v>
      </c>
      <c r="G69" s="47">
        <v>236990427.94999999</v>
      </c>
      <c r="H69" s="47">
        <v>199491595.63999999</v>
      </c>
      <c r="I69" s="59" t="s">
        <v>909</v>
      </c>
      <c r="J69" s="38" t="s">
        <v>80</v>
      </c>
      <c r="K69" s="47">
        <v>44359120.149999999</v>
      </c>
      <c r="L69" s="47">
        <v>42873676.5</v>
      </c>
    </row>
    <row r="70" spans="1:12" s="35" customFormat="1" ht="36" x14ac:dyDescent="0.25">
      <c r="A70" s="29">
        <v>69</v>
      </c>
      <c r="B70" s="30" t="s">
        <v>1210</v>
      </c>
      <c r="C70" s="30" t="s">
        <v>27</v>
      </c>
      <c r="D70" s="46">
        <v>5190069367</v>
      </c>
      <c r="E70" s="30" t="s">
        <v>9</v>
      </c>
      <c r="F70" s="36">
        <v>1</v>
      </c>
      <c r="G70" s="60">
        <v>75129625.450000003</v>
      </c>
      <c r="H70" s="60">
        <v>103473265.31</v>
      </c>
      <c r="I70" s="59" t="s">
        <v>909</v>
      </c>
      <c r="J70" s="38" t="s">
        <v>80</v>
      </c>
      <c r="K70" s="60">
        <v>8694330.5999999996</v>
      </c>
      <c r="L70" s="60">
        <v>6868200</v>
      </c>
    </row>
    <row r="71" spans="1:12" s="35" customFormat="1" ht="36" x14ac:dyDescent="0.25">
      <c r="A71" s="29">
        <v>70</v>
      </c>
      <c r="B71" s="30" t="s">
        <v>1211</v>
      </c>
      <c r="C71" s="30" t="s">
        <v>27</v>
      </c>
      <c r="D71" s="46">
        <v>5190069335</v>
      </c>
      <c r="E71" s="30" t="s">
        <v>9</v>
      </c>
      <c r="F71" s="36">
        <v>1</v>
      </c>
      <c r="G71" s="60">
        <v>75780887.469999999</v>
      </c>
      <c r="H71" s="60">
        <v>182155371.74000001</v>
      </c>
      <c r="I71" s="59" t="s">
        <v>909</v>
      </c>
      <c r="J71" s="38" t="s">
        <v>80</v>
      </c>
      <c r="K71" s="60">
        <v>10671615.5</v>
      </c>
      <c r="L71" s="60">
        <v>10671615.5</v>
      </c>
    </row>
    <row r="72" spans="1:12" s="35" customFormat="1" ht="36" x14ac:dyDescent="0.25">
      <c r="A72" s="29">
        <v>71</v>
      </c>
      <c r="B72" s="30" t="s">
        <v>1212</v>
      </c>
      <c r="C72" s="30" t="s">
        <v>27</v>
      </c>
      <c r="D72" s="46">
        <v>5190306427</v>
      </c>
      <c r="E72" s="30" t="s">
        <v>9</v>
      </c>
      <c r="F72" s="36">
        <v>1</v>
      </c>
      <c r="G72" s="47">
        <v>33594427.729999997</v>
      </c>
      <c r="H72" s="47">
        <v>10198748.939999999</v>
      </c>
      <c r="I72" s="59" t="s">
        <v>909</v>
      </c>
      <c r="J72" s="38" t="s">
        <v>80</v>
      </c>
      <c r="K72" s="47">
        <v>2183216.64</v>
      </c>
      <c r="L72" s="47">
        <v>2108139.7799999998</v>
      </c>
    </row>
    <row r="73" spans="1:12" s="35" customFormat="1" ht="36" x14ac:dyDescent="0.25">
      <c r="A73" s="29">
        <v>72</v>
      </c>
      <c r="B73" s="30" t="s">
        <v>1213</v>
      </c>
      <c r="C73" s="30" t="s">
        <v>27</v>
      </c>
      <c r="D73" s="46">
        <v>5190024856</v>
      </c>
      <c r="E73" s="30" t="s">
        <v>9</v>
      </c>
      <c r="F73" s="36">
        <v>1</v>
      </c>
      <c r="G73" s="47">
        <v>40334579.649999999</v>
      </c>
      <c r="H73" s="47">
        <v>11986637.68</v>
      </c>
      <c r="I73" s="59" t="s">
        <v>909</v>
      </c>
      <c r="J73" s="38" t="s">
        <v>80</v>
      </c>
      <c r="K73" s="47">
        <v>3701341.46</v>
      </c>
      <c r="L73" s="47">
        <v>2407820</v>
      </c>
    </row>
    <row r="74" spans="1:12" s="35" customFormat="1" ht="36" x14ac:dyDescent="0.25">
      <c r="A74" s="29">
        <v>73</v>
      </c>
      <c r="B74" s="30" t="s">
        <v>1159</v>
      </c>
      <c r="C74" s="30" t="s">
        <v>27</v>
      </c>
      <c r="D74" s="29">
        <v>5191500674</v>
      </c>
      <c r="E74" s="30" t="s">
        <v>9</v>
      </c>
      <c r="F74" s="36">
        <v>1</v>
      </c>
      <c r="G74" s="47">
        <v>545705399.69000006</v>
      </c>
      <c r="H74" s="47">
        <v>35959133.450000003</v>
      </c>
      <c r="I74" s="59" t="s">
        <v>909</v>
      </c>
      <c r="J74" s="38" t="s">
        <v>80</v>
      </c>
      <c r="K74" s="47">
        <v>15491871.91</v>
      </c>
      <c r="L74" s="47">
        <v>16426168.16</v>
      </c>
    </row>
    <row r="75" spans="1:12" s="35" customFormat="1" ht="72" x14ac:dyDescent="0.25">
      <c r="A75" s="29">
        <v>74</v>
      </c>
      <c r="B75" s="30" t="s">
        <v>1214</v>
      </c>
      <c r="C75" s="30" t="s">
        <v>27</v>
      </c>
      <c r="D75" s="46">
        <v>5190404329</v>
      </c>
      <c r="E75" s="30" t="s">
        <v>9</v>
      </c>
      <c r="F75" s="36">
        <v>1</v>
      </c>
      <c r="G75" s="47">
        <v>148557953.40000001</v>
      </c>
      <c r="H75" s="47">
        <v>99030544.540000007</v>
      </c>
      <c r="I75" s="59" t="s">
        <v>909</v>
      </c>
      <c r="J75" s="38" t="s">
        <v>80</v>
      </c>
      <c r="K75" s="40" t="s">
        <v>41</v>
      </c>
      <c r="L75" s="40" t="s">
        <v>41</v>
      </c>
    </row>
    <row r="76" spans="1:12" s="35" customFormat="1" ht="36" x14ac:dyDescent="0.25">
      <c r="A76" s="29">
        <v>75</v>
      </c>
      <c r="B76" s="30" t="s">
        <v>1215</v>
      </c>
      <c r="C76" s="30" t="s">
        <v>27</v>
      </c>
      <c r="D76" s="46">
        <v>5192150013</v>
      </c>
      <c r="E76" s="30" t="s">
        <v>9</v>
      </c>
      <c r="F76" s="36">
        <v>1</v>
      </c>
      <c r="G76" s="47">
        <v>135810861.5</v>
      </c>
      <c r="H76" s="47">
        <v>30036050.420000002</v>
      </c>
      <c r="I76" s="59" t="s">
        <v>909</v>
      </c>
      <c r="J76" s="38" t="s">
        <v>80</v>
      </c>
      <c r="K76" s="47">
        <v>7870011.5499999998</v>
      </c>
      <c r="L76" s="47">
        <v>8054069.1399999997</v>
      </c>
    </row>
    <row r="77" spans="1:12" s="35" customFormat="1" ht="36" x14ac:dyDescent="0.25">
      <c r="A77" s="29">
        <v>76</v>
      </c>
      <c r="B77" s="30" t="s">
        <v>1216</v>
      </c>
      <c r="C77" s="30" t="s">
        <v>27</v>
      </c>
      <c r="D77" s="29">
        <v>5190111315</v>
      </c>
      <c r="E77" s="30" t="s">
        <v>9</v>
      </c>
      <c r="F77" s="36">
        <v>1</v>
      </c>
      <c r="G77" s="60">
        <v>226332107.99000001</v>
      </c>
      <c r="H77" s="60">
        <v>177978182.63</v>
      </c>
      <c r="I77" s="59" t="s">
        <v>909</v>
      </c>
      <c r="J77" s="38" t="s">
        <v>80</v>
      </c>
      <c r="K77" s="60">
        <v>30952110.109999999</v>
      </c>
      <c r="L77" s="60">
        <v>0</v>
      </c>
    </row>
    <row r="78" spans="1:12" s="35" customFormat="1" ht="36" x14ac:dyDescent="0.25">
      <c r="A78" s="29">
        <v>77</v>
      </c>
      <c r="B78" s="30" t="s">
        <v>82</v>
      </c>
      <c r="C78" s="30" t="s">
        <v>27</v>
      </c>
      <c r="D78" s="46">
        <v>5190800114</v>
      </c>
      <c r="E78" s="30" t="s">
        <v>9</v>
      </c>
      <c r="F78" s="36">
        <v>1</v>
      </c>
      <c r="G78" s="47">
        <v>1668577396.27</v>
      </c>
      <c r="H78" s="47">
        <v>638200770.11000001</v>
      </c>
      <c r="I78" s="59" t="s">
        <v>909</v>
      </c>
      <c r="J78" s="38" t="s">
        <v>80</v>
      </c>
      <c r="K78" s="47">
        <v>143972382.69</v>
      </c>
      <c r="L78" s="47">
        <v>224780209.38</v>
      </c>
    </row>
    <row r="79" spans="1:12" s="35" customFormat="1" ht="36" x14ac:dyDescent="0.25">
      <c r="A79" s="29">
        <v>78</v>
      </c>
      <c r="B79" s="38" t="s">
        <v>83</v>
      </c>
      <c r="C79" s="30" t="s">
        <v>27</v>
      </c>
      <c r="D79" s="29">
        <v>5190080385</v>
      </c>
      <c r="E79" s="30" t="s">
        <v>9</v>
      </c>
      <c r="F79" s="36">
        <v>1</v>
      </c>
      <c r="G79" s="47">
        <v>617265114.95000005</v>
      </c>
      <c r="H79" s="47">
        <v>217016906.58000001</v>
      </c>
      <c r="I79" s="59" t="s">
        <v>909</v>
      </c>
      <c r="J79" s="38" t="s">
        <v>80</v>
      </c>
      <c r="K79" s="47">
        <v>90093346.609999999</v>
      </c>
      <c r="L79" s="47">
        <v>90785246.959999993</v>
      </c>
    </row>
    <row r="80" spans="1:12" s="35" customFormat="1" ht="60" x14ac:dyDescent="0.25">
      <c r="A80" s="29">
        <v>79</v>
      </c>
      <c r="B80" s="30" t="s">
        <v>1217</v>
      </c>
      <c r="C80" s="30" t="s">
        <v>27</v>
      </c>
      <c r="D80" s="53">
        <v>5101740280</v>
      </c>
      <c r="E80" s="30" t="s">
        <v>9</v>
      </c>
      <c r="F80" s="36">
        <v>1</v>
      </c>
      <c r="G80" s="47">
        <v>181904414.66</v>
      </c>
      <c r="H80" s="47">
        <v>127276162.70999999</v>
      </c>
      <c r="I80" s="59" t="s">
        <v>909</v>
      </c>
      <c r="J80" s="38" t="s">
        <v>80</v>
      </c>
      <c r="K80" s="40" t="s">
        <v>41</v>
      </c>
      <c r="L80" s="40" t="s">
        <v>41</v>
      </c>
    </row>
    <row r="81" spans="1:12" s="35" customFormat="1" ht="36" x14ac:dyDescent="0.25">
      <c r="A81" s="29">
        <v>80</v>
      </c>
      <c r="B81" s="30" t="s">
        <v>1218</v>
      </c>
      <c r="C81" s="30" t="s">
        <v>27</v>
      </c>
      <c r="D81" s="29">
        <v>5108900020</v>
      </c>
      <c r="E81" s="30" t="s">
        <v>9</v>
      </c>
      <c r="F81" s="36">
        <v>1</v>
      </c>
      <c r="G81" s="47">
        <v>202677451.09999999</v>
      </c>
      <c r="H81" s="47">
        <v>79098458.980000004</v>
      </c>
      <c r="I81" s="59" t="s">
        <v>909</v>
      </c>
      <c r="J81" s="38" t="s">
        <v>80</v>
      </c>
      <c r="K81" s="47">
        <v>34968926.969999999</v>
      </c>
      <c r="L81" s="47">
        <v>349971900</v>
      </c>
    </row>
    <row r="82" spans="1:12" s="35" customFormat="1" ht="36" x14ac:dyDescent="0.25">
      <c r="A82" s="29">
        <v>81</v>
      </c>
      <c r="B82" s="30" t="s">
        <v>1219</v>
      </c>
      <c r="C82" s="30" t="s">
        <v>27</v>
      </c>
      <c r="D82" s="29">
        <v>5110100984</v>
      </c>
      <c r="E82" s="30" t="s">
        <v>9</v>
      </c>
      <c r="F82" s="36">
        <v>1</v>
      </c>
      <c r="G82" s="47">
        <v>133739583.02</v>
      </c>
      <c r="H82" s="47">
        <v>79732591</v>
      </c>
      <c r="I82" s="59" t="s">
        <v>909</v>
      </c>
      <c r="J82" s="38" t="s">
        <v>80</v>
      </c>
      <c r="K82" s="47">
        <v>14024835.470000001</v>
      </c>
      <c r="L82" s="47">
        <v>10145453.07</v>
      </c>
    </row>
    <row r="83" spans="1:12" s="35" customFormat="1" ht="36" x14ac:dyDescent="0.25">
      <c r="A83" s="29">
        <v>82</v>
      </c>
      <c r="B83" s="30" t="s">
        <v>1160</v>
      </c>
      <c r="C83" s="30" t="s">
        <v>27</v>
      </c>
      <c r="D83" s="30">
        <v>5102007438</v>
      </c>
      <c r="E83" s="30" t="s">
        <v>9</v>
      </c>
      <c r="F83" s="36">
        <v>1</v>
      </c>
      <c r="G83" s="40">
        <v>144821536.90000001</v>
      </c>
      <c r="H83" s="40">
        <v>115112349.95999999</v>
      </c>
      <c r="I83" s="59" t="s">
        <v>909</v>
      </c>
      <c r="J83" s="38" t="s">
        <v>80</v>
      </c>
      <c r="K83" s="61">
        <v>17046532.280000001</v>
      </c>
      <c r="L83" s="61">
        <v>468047251.16000003</v>
      </c>
    </row>
    <row r="84" spans="1:12" s="35" customFormat="1" ht="36" x14ac:dyDescent="0.25">
      <c r="A84" s="29">
        <v>83</v>
      </c>
      <c r="B84" s="30" t="s">
        <v>84</v>
      </c>
      <c r="C84" s="30" t="s">
        <v>27</v>
      </c>
      <c r="D84" s="46">
        <v>5106050177</v>
      </c>
      <c r="E84" s="30" t="s">
        <v>9</v>
      </c>
      <c r="F84" s="36">
        <v>1</v>
      </c>
      <c r="G84" s="47">
        <v>68471474.920000002</v>
      </c>
      <c r="H84" s="47">
        <v>22166139.809999999</v>
      </c>
      <c r="I84" s="59" t="s">
        <v>909</v>
      </c>
      <c r="J84" s="38" t="s">
        <v>80</v>
      </c>
      <c r="K84" s="47">
        <v>5714883.2599999998</v>
      </c>
      <c r="L84" s="47">
        <v>986678</v>
      </c>
    </row>
    <row r="85" spans="1:12" s="35" customFormat="1" ht="36" x14ac:dyDescent="0.25">
      <c r="A85" s="29">
        <v>84</v>
      </c>
      <c r="B85" s="30" t="s">
        <v>1220</v>
      </c>
      <c r="C85" s="30" t="s">
        <v>27</v>
      </c>
      <c r="D85" s="30">
        <v>5109800090</v>
      </c>
      <c r="E85" s="30" t="s">
        <v>9</v>
      </c>
      <c r="F85" s="36">
        <v>1</v>
      </c>
      <c r="G85" s="47">
        <v>261651669.80000001</v>
      </c>
      <c r="H85" s="47">
        <v>111923247.20999999</v>
      </c>
      <c r="I85" s="59" t="s">
        <v>909</v>
      </c>
      <c r="J85" s="38" t="s">
        <v>80</v>
      </c>
      <c r="K85" s="47">
        <v>15215338.32</v>
      </c>
      <c r="L85" s="47">
        <v>15228279.02</v>
      </c>
    </row>
    <row r="86" spans="1:12" s="35" customFormat="1" ht="36" x14ac:dyDescent="0.25">
      <c r="A86" s="29">
        <v>85</v>
      </c>
      <c r="B86" s="30" t="s">
        <v>85</v>
      </c>
      <c r="C86" s="30" t="s">
        <v>27</v>
      </c>
      <c r="D86" s="30">
        <v>5101700706</v>
      </c>
      <c r="E86" s="30" t="s">
        <v>42</v>
      </c>
      <c r="F86" s="36">
        <v>1</v>
      </c>
      <c r="G86" s="40">
        <v>20685630.010000002</v>
      </c>
      <c r="H86" s="40">
        <v>16208621</v>
      </c>
      <c r="I86" s="59" t="s">
        <v>909</v>
      </c>
      <c r="J86" s="38" t="s">
        <v>86</v>
      </c>
      <c r="K86" s="47">
        <v>25938748.239999998</v>
      </c>
      <c r="L86" s="47">
        <v>23065696.890000001</v>
      </c>
    </row>
    <row r="87" spans="1:12" s="35" customFormat="1" ht="36" x14ac:dyDescent="0.25">
      <c r="A87" s="29">
        <v>86</v>
      </c>
      <c r="B87" s="30" t="s">
        <v>1221</v>
      </c>
      <c r="C87" s="30" t="s">
        <v>27</v>
      </c>
      <c r="D87" s="29">
        <v>5192140030</v>
      </c>
      <c r="E87" s="30" t="s">
        <v>9</v>
      </c>
      <c r="F87" s="36">
        <v>1</v>
      </c>
      <c r="G87" s="47">
        <v>215329635.18000001</v>
      </c>
      <c r="H87" s="47">
        <v>153815807.27000001</v>
      </c>
      <c r="I87" s="59" t="s">
        <v>909</v>
      </c>
      <c r="J87" s="38" t="s">
        <v>87</v>
      </c>
      <c r="K87" s="47">
        <v>28432648.190000001</v>
      </c>
      <c r="L87" s="47">
        <v>30246020</v>
      </c>
    </row>
    <row r="88" spans="1:12" s="35" customFormat="1" ht="36" x14ac:dyDescent="0.25">
      <c r="A88" s="29">
        <v>87</v>
      </c>
      <c r="B88" s="30" t="s">
        <v>1222</v>
      </c>
      <c r="C88" s="30" t="s">
        <v>27</v>
      </c>
      <c r="D88" s="46">
        <v>5190404008</v>
      </c>
      <c r="E88" s="30" t="s">
        <v>9</v>
      </c>
      <c r="F88" s="36">
        <v>1</v>
      </c>
      <c r="G88" s="47">
        <v>60964559.409999996</v>
      </c>
      <c r="H88" s="47">
        <v>9284374.1899999995</v>
      </c>
      <c r="I88" s="59" t="s">
        <v>909</v>
      </c>
      <c r="J88" s="38" t="s">
        <v>87</v>
      </c>
      <c r="K88" s="47">
        <v>3013121.16</v>
      </c>
      <c r="L88" s="47">
        <v>1831178.96</v>
      </c>
    </row>
    <row r="89" spans="1:12" s="35" customFormat="1" ht="36" x14ac:dyDescent="0.25">
      <c r="A89" s="29">
        <v>88</v>
      </c>
      <c r="B89" s="30" t="s">
        <v>1223</v>
      </c>
      <c r="C89" s="30" t="s">
        <v>27</v>
      </c>
      <c r="D89" s="29">
        <v>5108900084</v>
      </c>
      <c r="E89" s="30" t="s">
        <v>42</v>
      </c>
      <c r="F89" s="36">
        <v>1</v>
      </c>
      <c r="G89" s="60">
        <v>12647439.939999999</v>
      </c>
      <c r="H89" s="60">
        <v>8339299.3399999999</v>
      </c>
      <c r="I89" s="59" t="s">
        <v>909</v>
      </c>
      <c r="J89" s="38" t="s">
        <v>87</v>
      </c>
      <c r="K89" s="60">
        <v>10347799.960000001</v>
      </c>
      <c r="L89" s="60">
        <v>39906278.149999999</v>
      </c>
    </row>
    <row r="90" spans="1:12" s="35" customFormat="1" ht="36" x14ac:dyDescent="0.25">
      <c r="A90" s="29">
        <v>89</v>
      </c>
      <c r="B90" s="30" t="s">
        <v>1224</v>
      </c>
      <c r="C90" s="30" t="s">
        <v>27</v>
      </c>
      <c r="D90" s="29">
        <v>5107913796</v>
      </c>
      <c r="E90" s="30" t="s">
        <v>42</v>
      </c>
      <c r="F90" s="36">
        <v>1</v>
      </c>
      <c r="G90" s="47">
        <v>19554998.59</v>
      </c>
      <c r="H90" s="47">
        <v>15616640</v>
      </c>
      <c r="I90" s="59" t="s">
        <v>909</v>
      </c>
      <c r="J90" s="38" t="s">
        <v>88</v>
      </c>
      <c r="K90" s="47">
        <v>19760893.039999999</v>
      </c>
      <c r="L90" s="47">
        <v>19455529.039999999</v>
      </c>
    </row>
    <row r="91" spans="1:12" s="35" customFormat="1" ht="36" x14ac:dyDescent="0.25">
      <c r="A91" s="29">
        <v>90</v>
      </c>
      <c r="B91" s="30" t="s">
        <v>1225</v>
      </c>
      <c r="C91" s="30" t="s">
        <v>27</v>
      </c>
      <c r="D91" s="29">
        <v>5190068500</v>
      </c>
      <c r="E91" s="30" t="s">
        <v>42</v>
      </c>
      <c r="F91" s="36">
        <v>1</v>
      </c>
      <c r="G91" s="47">
        <v>76332701.879999995</v>
      </c>
      <c r="H91" s="47">
        <v>65012944.460000001</v>
      </c>
      <c r="I91" s="59" t="s">
        <v>909</v>
      </c>
      <c r="J91" s="38" t="s">
        <v>88</v>
      </c>
      <c r="K91" s="47">
        <v>47068464.219999999</v>
      </c>
      <c r="L91" s="47">
        <v>47151623.469999999</v>
      </c>
    </row>
    <row r="92" spans="1:12" s="35" customFormat="1" ht="36" x14ac:dyDescent="0.25">
      <c r="A92" s="29">
        <v>91</v>
      </c>
      <c r="B92" s="30" t="s">
        <v>1226</v>
      </c>
      <c r="C92" s="30" t="s">
        <v>27</v>
      </c>
      <c r="D92" s="29">
        <v>5190102624</v>
      </c>
      <c r="E92" s="30" t="s">
        <v>9</v>
      </c>
      <c r="F92" s="36">
        <v>1</v>
      </c>
      <c r="G92" s="47">
        <v>129807520.76000001</v>
      </c>
      <c r="H92" s="47">
        <v>101933833.94</v>
      </c>
      <c r="I92" s="59" t="s">
        <v>909</v>
      </c>
      <c r="J92" s="38" t="s">
        <v>89</v>
      </c>
      <c r="K92" s="47">
        <v>7209755.2999999998</v>
      </c>
      <c r="L92" s="47">
        <v>7099353.1600000001</v>
      </c>
    </row>
    <row r="93" spans="1:12" s="35" customFormat="1" ht="48" x14ac:dyDescent="0.25">
      <c r="A93" s="29">
        <v>92</v>
      </c>
      <c r="B93" s="30" t="s">
        <v>1227</v>
      </c>
      <c r="C93" s="30" t="s">
        <v>27</v>
      </c>
      <c r="D93" s="29">
        <v>5190409334</v>
      </c>
      <c r="E93" s="30" t="s">
        <v>9</v>
      </c>
      <c r="F93" s="36">
        <v>1</v>
      </c>
      <c r="G93" s="47">
        <v>208513428.78</v>
      </c>
      <c r="H93" s="47">
        <v>136793970.09999999</v>
      </c>
      <c r="I93" s="59" t="s">
        <v>909</v>
      </c>
      <c r="J93" s="38" t="s">
        <v>90</v>
      </c>
      <c r="K93" s="47">
        <v>11498511.4</v>
      </c>
      <c r="L93" s="47">
        <v>9890115.9900000002</v>
      </c>
    </row>
    <row r="94" spans="1:12" s="35" customFormat="1" ht="36" x14ac:dyDescent="0.25">
      <c r="A94" s="29">
        <v>93</v>
      </c>
      <c r="B94" s="30" t="s">
        <v>1269</v>
      </c>
      <c r="C94" s="30" t="s">
        <v>27</v>
      </c>
      <c r="D94" s="29">
        <v>5190085707</v>
      </c>
      <c r="E94" s="30" t="s">
        <v>9</v>
      </c>
      <c r="F94" s="36">
        <v>1</v>
      </c>
      <c r="G94" s="47">
        <v>0</v>
      </c>
      <c r="H94" s="47">
        <v>3012981.6</v>
      </c>
      <c r="I94" s="59" t="s">
        <v>909</v>
      </c>
      <c r="J94" s="38" t="s">
        <v>80</v>
      </c>
      <c r="K94" s="40" t="s">
        <v>41</v>
      </c>
      <c r="L94" s="40" t="s">
        <v>41</v>
      </c>
    </row>
    <row r="95" spans="1:12" s="35" customFormat="1" ht="60" x14ac:dyDescent="0.25">
      <c r="A95" s="29">
        <v>94</v>
      </c>
      <c r="B95" s="30" t="s">
        <v>1228</v>
      </c>
      <c r="C95" s="30" t="s">
        <v>61</v>
      </c>
      <c r="D95" s="29">
        <v>5101700745</v>
      </c>
      <c r="E95" s="30" t="s">
        <v>42</v>
      </c>
      <c r="F95" s="31">
        <v>1</v>
      </c>
      <c r="G95" s="47">
        <v>821002487.91999996</v>
      </c>
      <c r="H95" s="47">
        <v>375195215.93000001</v>
      </c>
      <c r="I95" s="59" t="s">
        <v>875</v>
      </c>
      <c r="J95" s="104" t="s">
        <v>91</v>
      </c>
      <c r="K95" s="40" t="s">
        <v>41</v>
      </c>
      <c r="L95" s="40" t="s">
        <v>41</v>
      </c>
    </row>
    <row r="96" spans="1:12" s="35" customFormat="1" ht="60" x14ac:dyDescent="0.25">
      <c r="A96" s="29">
        <v>95</v>
      </c>
      <c r="B96" s="30" t="s">
        <v>1229</v>
      </c>
      <c r="C96" s="30" t="s">
        <v>61</v>
      </c>
      <c r="D96" s="29">
        <v>5101402410</v>
      </c>
      <c r="E96" s="30" t="s">
        <v>42</v>
      </c>
      <c r="F96" s="31">
        <v>1</v>
      </c>
      <c r="G96" s="47">
        <v>155384774.31</v>
      </c>
      <c r="H96" s="47">
        <v>101074014.64</v>
      </c>
      <c r="I96" s="59" t="s">
        <v>875</v>
      </c>
      <c r="J96" s="104" t="s">
        <v>91</v>
      </c>
      <c r="K96" s="40" t="s">
        <v>41</v>
      </c>
      <c r="L96" s="40" t="s">
        <v>41</v>
      </c>
    </row>
    <row r="97" spans="1:14" s="35" customFormat="1" ht="60" x14ac:dyDescent="0.25">
      <c r="A97" s="29">
        <v>96</v>
      </c>
      <c r="B97" s="30" t="s">
        <v>1230</v>
      </c>
      <c r="C97" s="30" t="s">
        <v>61</v>
      </c>
      <c r="D97" s="29">
        <v>5110120814</v>
      </c>
      <c r="E97" s="30" t="s">
        <v>42</v>
      </c>
      <c r="F97" s="31">
        <v>1</v>
      </c>
      <c r="G97" s="47">
        <v>74995292</v>
      </c>
      <c r="H97" s="47">
        <v>56091668</v>
      </c>
      <c r="I97" s="59" t="s">
        <v>875</v>
      </c>
      <c r="J97" s="104" t="s">
        <v>91</v>
      </c>
      <c r="K97" s="40">
        <v>5549568</v>
      </c>
      <c r="L97" s="40">
        <v>5549568</v>
      </c>
    </row>
    <row r="98" spans="1:14" s="35" customFormat="1" ht="60" x14ac:dyDescent="0.25">
      <c r="A98" s="29">
        <v>97</v>
      </c>
      <c r="B98" s="30" t="s">
        <v>1231</v>
      </c>
      <c r="C98" s="30" t="s">
        <v>61</v>
      </c>
      <c r="D98" s="29">
        <v>5104004993</v>
      </c>
      <c r="E98" s="30" t="s">
        <v>42</v>
      </c>
      <c r="F98" s="31">
        <v>1</v>
      </c>
      <c r="G98" s="47">
        <v>93433017.159999996</v>
      </c>
      <c r="H98" s="47">
        <v>70872366.450000003</v>
      </c>
      <c r="I98" s="59" t="s">
        <v>875</v>
      </c>
      <c r="J98" s="104" t="s">
        <v>91</v>
      </c>
      <c r="K98" s="40" t="s">
        <v>41</v>
      </c>
      <c r="L98" s="40" t="s">
        <v>41</v>
      </c>
    </row>
    <row r="99" spans="1:14" s="35" customFormat="1" ht="60" x14ac:dyDescent="0.25">
      <c r="A99" s="29">
        <v>98</v>
      </c>
      <c r="B99" s="30" t="s">
        <v>1232</v>
      </c>
      <c r="C99" s="30" t="s">
        <v>61</v>
      </c>
      <c r="D99" s="29">
        <v>5102007413</v>
      </c>
      <c r="E99" s="30" t="s">
        <v>42</v>
      </c>
      <c r="F99" s="31">
        <v>1</v>
      </c>
      <c r="G99" s="47">
        <v>126205810.72</v>
      </c>
      <c r="H99" s="47">
        <v>105157529.79000001</v>
      </c>
      <c r="I99" s="59" t="s">
        <v>875</v>
      </c>
      <c r="J99" s="104" t="s">
        <v>91</v>
      </c>
      <c r="K99" s="40" t="s">
        <v>41</v>
      </c>
      <c r="L99" s="40" t="s">
        <v>41</v>
      </c>
    </row>
    <row r="100" spans="1:14" s="35" customFormat="1" ht="60" x14ac:dyDescent="0.25">
      <c r="A100" s="29">
        <v>99</v>
      </c>
      <c r="B100" s="30" t="s">
        <v>1233</v>
      </c>
      <c r="C100" s="30" t="s">
        <v>61</v>
      </c>
      <c r="D100" s="29">
        <v>5102006378</v>
      </c>
      <c r="E100" s="30" t="s">
        <v>42</v>
      </c>
      <c r="F100" s="31">
        <v>1</v>
      </c>
      <c r="G100" s="47">
        <v>217350621.05000001</v>
      </c>
      <c r="H100" s="47">
        <v>164338494.81999999</v>
      </c>
      <c r="I100" s="59" t="s">
        <v>875</v>
      </c>
      <c r="J100" s="104" t="s">
        <v>91</v>
      </c>
      <c r="K100" s="40" t="s">
        <v>41</v>
      </c>
      <c r="L100" s="40" t="s">
        <v>41</v>
      </c>
    </row>
    <row r="101" spans="1:14" s="35" customFormat="1" ht="36" x14ac:dyDescent="0.25">
      <c r="A101" s="29">
        <v>100</v>
      </c>
      <c r="B101" s="30" t="s">
        <v>1234</v>
      </c>
      <c r="C101" s="30" t="s">
        <v>61</v>
      </c>
      <c r="D101" s="29">
        <v>5103010232</v>
      </c>
      <c r="E101" s="30" t="s">
        <v>42</v>
      </c>
      <c r="F101" s="31">
        <v>1</v>
      </c>
      <c r="G101" s="47">
        <v>189003925.16999999</v>
      </c>
      <c r="H101" s="47">
        <v>105801840</v>
      </c>
      <c r="I101" s="59" t="s">
        <v>875</v>
      </c>
      <c r="J101" s="38" t="s">
        <v>92</v>
      </c>
      <c r="K101" s="40" t="s">
        <v>41</v>
      </c>
      <c r="L101" s="40" t="s">
        <v>41</v>
      </c>
    </row>
    <row r="102" spans="1:14" s="35" customFormat="1" ht="36" x14ac:dyDescent="0.25">
      <c r="A102" s="29">
        <v>101</v>
      </c>
      <c r="B102" s="30" t="s">
        <v>1235</v>
      </c>
      <c r="C102" s="30" t="s">
        <v>61</v>
      </c>
      <c r="D102" s="29">
        <v>5103021121</v>
      </c>
      <c r="E102" s="30" t="s">
        <v>42</v>
      </c>
      <c r="F102" s="31">
        <v>1</v>
      </c>
      <c r="G102" s="47">
        <v>80574294.959999993</v>
      </c>
      <c r="H102" s="47">
        <v>62807217.439999998</v>
      </c>
      <c r="I102" s="59" t="s">
        <v>875</v>
      </c>
      <c r="J102" s="38" t="s">
        <v>92</v>
      </c>
      <c r="K102" s="40" t="s">
        <v>41</v>
      </c>
      <c r="L102" s="40" t="s">
        <v>41</v>
      </c>
    </row>
    <row r="103" spans="1:14" s="35" customFormat="1" ht="36" x14ac:dyDescent="0.25">
      <c r="A103" s="29">
        <v>102</v>
      </c>
      <c r="B103" s="30" t="s">
        <v>1236</v>
      </c>
      <c r="C103" s="30" t="s">
        <v>61</v>
      </c>
      <c r="D103" s="29">
        <v>5107010346</v>
      </c>
      <c r="E103" s="30" t="s">
        <v>9</v>
      </c>
      <c r="F103" s="31">
        <v>1</v>
      </c>
      <c r="G103" s="47">
        <v>312218560.26999998</v>
      </c>
      <c r="H103" s="47">
        <v>223394631.25999999</v>
      </c>
      <c r="I103" s="59" t="s">
        <v>875</v>
      </c>
      <c r="J103" s="38" t="s">
        <v>92</v>
      </c>
      <c r="K103" s="40" t="s">
        <v>41</v>
      </c>
      <c r="L103" s="40" t="s">
        <v>41</v>
      </c>
    </row>
    <row r="104" spans="1:14" s="35" customFormat="1" ht="81.75" customHeight="1" x14ac:dyDescent="0.25">
      <c r="A104" s="29">
        <v>103</v>
      </c>
      <c r="B104" s="30" t="s">
        <v>1271</v>
      </c>
      <c r="C104" s="30" t="s">
        <v>8</v>
      </c>
      <c r="D104" s="55" t="s">
        <v>1427</v>
      </c>
      <c r="E104" s="30" t="s">
        <v>9</v>
      </c>
      <c r="F104" s="36">
        <v>1</v>
      </c>
      <c r="G104" s="40">
        <v>61626063.960000001</v>
      </c>
      <c r="H104" s="40">
        <v>47466305.090000004</v>
      </c>
      <c r="I104" s="59" t="s">
        <v>875</v>
      </c>
      <c r="J104" s="38" t="s">
        <v>92</v>
      </c>
      <c r="K104" s="40">
        <v>217321.68</v>
      </c>
      <c r="L104" s="40">
        <v>60742.23</v>
      </c>
    </row>
    <row r="105" spans="1:14" s="35" customFormat="1" ht="72" x14ac:dyDescent="0.25">
      <c r="A105" s="29">
        <v>104</v>
      </c>
      <c r="B105" s="30" t="s">
        <v>1272</v>
      </c>
      <c r="C105" s="30" t="s">
        <v>8</v>
      </c>
      <c r="D105" s="55">
        <v>5105030724</v>
      </c>
      <c r="E105" s="30" t="s">
        <v>9</v>
      </c>
      <c r="F105" s="36">
        <v>1</v>
      </c>
      <c r="G105" s="40">
        <v>34252221.219999999</v>
      </c>
      <c r="H105" s="40">
        <v>25561165.210000001</v>
      </c>
      <c r="I105" s="59" t="s">
        <v>875</v>
      </c>
      <c r="J105" s="38" t="s">
        <v>92</v>
      </c>
      <c r="K105" s="40">
        <v>15826.94</v>
      </c>
      <c r="L105" s="40">
        <v>161.94</v>
      </c>
    </row>
    <row r="106" spans="1:14" s="35" customFormat="1" ht="36" x14ac:dyDescent="0.25">
      <c r="A106" s="29">
        <v>105</v>
      </c>
      <c r="B106" s="30" t="s">
        <v>1237</v>
      </c>
      <c r="C106" s="30" t="s">
        <v>61</v>
      </c>
      <c r="D106" s="29">
        <v>5191501438</v>
      </c>
      <c r="E106" s="30" t="s">
        <v>42</v>
      </c>
      <c r="F106" s="31">
        <v>1</v>
      </c>
      <c r="G106" s="47">
        <v>158498673.41</v>
      </c>
      <c r="H106" s="47">
        <v>100752813.04000001</v>
      </c>
      <c r="I106" s="59" t="s">
        <v>875</v>
      </c>
      <c r="J106" s="38" t="s">
        <v>92</v>
      </c>
      <c r="K106" s="40" t="s">
        <v>41</v>
      </c>
      <c r="L106" s="40" t="s">
        <v>41</v>
      </c>
    </row>
    <row r="107" spans="1:14" s="35" customFormat="1" ht="60" x14ac:dyDescent="0.25">
      <c r="A107" s="29">
        <v>106</v>
      </c>
      <c r="B107" s="30" t="s">
        <v>1273</v>
      </c>
      <c r="C107" s="30" t="s">
        <v>8</v>
      </c>
      <c r="D107" s="55">
        <v>5102050031</v>
      </c>
      <c r="E107" s="30" t="s">
        <v>9</v>
      </c>
      <c r="F107" s="36">
        <v>1</v>
      </c>
      <c r="G107" s="40">
        <v>5105268406</v>
      </c>
      <c r="H107" s="40">
        <v>38439436.140000001</v>
      </c>
      <c r="I107" s="59" t="s">
        <v>875</v>
      </c>
      <c r="J107" s="38" t="s">
        <v>92</v>
      </c>
      <c r="K107" s="40">
        <v>10000</v>
      </c>
      <c r="L107" s="40" t="s">
        <v>41</v>
      </c>
    </row>
    <row r="108" spans="1:14" s="35" customFormat="1" ht="36" x14ac:dyDescent="0.25">
      <c r="A108" s="29">
        <v>107</v>
      </c>
      <c r="B108" s="30" t="s">
        <v>1238</v>
      </c>
      <c r="C108" s="30" t="s">
        <v>61</v>
      </c>
      <c r="D108" s="30">
        <v>5105031206</v>
      </c>
      <c r="E108" s="30" t="s">
        <v>9</v>
      </c>
      <c r="F108" s="31">
        <v>1</v>
      </c>
      <c r="G108" s="47">
        <v>43509539.030000001</v>
      </c>
      <c r="H108" s="47">
        <v>33945081.640000001</v>
      </c>
      <c r="I108" s="59" t="s">
        <v>875</v>
      </c>
      <c r="J108" s="38" t="s">
        <v>92</v>
      </c>
      <c r="K108" s="40" t="s">
        <v>41</v>
      </c>
      <c r="L108" s="40" t="s">
        <v>41</v>
      </c>
    </row>
    <row r="109" spans="1:14" s="35" customFormat="1" ht="72" x14ac:dyDescent="0.25">
      <c r="A109" s="29">
        <v>108</v>
      </c>
      <c r="B109" s="30" t="s">
        <v>93</v>
      </c>
      <c r="C109" s="30" t="s">
        <v>61</v>
      </c>
      <c r="D109" s="30">
        <v>5101110457</v>
      </c>
      <c r="E109" s="30" t="s">
        <v>12</v>
      </c>
      <c r="F109" s="31">
        <v>1</v>
      </c>
      <c r="G109" s="47">
        <v>58212764.659999996</v>
      </c>
      <c r="H109" s="47">
        <v>46751230.25</v>
      </c>
      <c r="I109" s="59" t="s">
        <v>875</v>
      </c>
      <c r="J109" s="38" t="s">
        <v>94</v>
      </c>
      <c r="K109" s="40" t="s">
        <v>41</v>
      </c>
      <c r="L109" s="40" t="s">
        <v>41</v>
      </c>
    </row>
    <row r="110" spans="1:14" s="48" customFormat="1" ht="72" x14ac:dyDescent="0.25">
      <c r="A110" s="29">
        <v>109</v>
      </c>
      <c r="B110" s="30" t="s">
        <v>1239</v>
      </c>
      <c r="C110" s="30" t="s">
        <v>61</v>
      </c>
      <c r="D110" s="30">
        <v>5107110157</v>
      </c>
      <c r="E110" s="30" t="s">
        <v>42</v>
      </c>
      <c r="F110" s="31">
        <v>1</v>
      </c>
      <c r="G110" s="47">
        <v>150456807.61000001</v>
      </c>
      <c r="H110" s="47">
        <v>105497355.14</v>
      </c>
      <c r="I110" s="59" t="s">
        <v>875</v>
      </c>
      <c r="J110" s="38" t="s">
        <v>94</v>
      </c>
      <c r="K110" s="40" t="s">
        <v>41</v>
      </c>
      <c r="L110" s="40" t="s">
        <v>41</v>
      </c>
      <c r="N110" s="35"/>
    </row>
    <row r="111" spans="1:14" s="35" customFormat="1" ht="72" x14ac:dyDescent="0.25">
      <c r="A111" s="29">
        <v>110</v>
      </c>
      <c r="B111" s="30" t="s">
        <v>95</v>
      </c>
      <c r="C111" s="30" t="s">
        <v>61</v>
      </c>
      <c r="D111" s="30">
        <v>5107912665</v>
      </c>
      <c r="E111" s="30" t="s">
        <v>12</v>
      </c>
      <c r="F111" s="31">
        <v>1</v>
      </c>
      <c r="G111" s="47">
        <v>66159784.640000001</v>
      </c>
      <c r="H111" s="47">
        <v>50893687.700000003</v>
      </c>
      <c r="I111" s="59" t="s">
        <v>875</v>
      </c>
      <c r="J111" s="38" t="s">
        <v>94</v>
      </c>
      <c r="K111" s="40" t="s">
        <v>41</v>
      </c>
      <c r="L111" s="40" t="s">
        <v>41</v>
      </c>
    </row>
    <row r="112" spans="1:14" s="35" customFormat="1" ht="72" x14ac:dyDescent="0.25">
      <c r="A112" s="29">
        <v>111</v>
      </c>
      <c r="B112" s="30" t="s">
        <v>1240</v>
      </c>
      <c r="C112" s="30" t="s">
        <v>61</v>
      </c>
      <c r="D112" s="30">
        <v>5190117050</v>
      </c>
      <c r="E112" s="30" t="s">
        <v>42</v>
      </c>
      <c r="F112" s="31">
        <v>1</v>
      </c>
      <c r="G112" s="47">
        <v>134650028.11000001</v>
      </c>
      <c r="H112" s="47">
        <v>101706577.97</v>
      </c>
      <c r="I112" s="59" t="s">
        <v>875</v>
      </c>
      <c r="J112" s="38" t="s">
        <v>94</v>
      </c>
      <c r="K112" s="40" t="s">
        <v>41</v>
      </c>
      <c r="L112" s="40" t="s">
        <v>41</v>
      </c>
    </row>
    <row r="113" spans="1:12" s="35" customFormat="1" ht="72" x14ac:dyDescent="0.25">
      <c r="A113" s="29">
        <v>112</v>
      </c>
      <c r="B113" s="30" t="s">
        <v>1241</v>
      </c>
      <c r="C113" s="30" t="s">
        <v>61</v>
      </c>
      <c r="D113" s="30">
        <v>5190123014</v>
      </c>
      <c r="E113" s="30" t="s">
        <v>9</v>
      </c>
      <c r="F113" s="31">
        <v>1</v>
      </c>
      <c r="G113" s="47">
        <v>101077887.51000001</v>
      </c>
      <c r="H113" s="47">
        <v>75067156.819999993</v>
      </c>
      <c r="I113" s="59" t="s">
        <v>875</v>
      </c>
      <c r="J113" s="38" t="s">
        <v>94</v>
      </c>
      <c r="K113" s="40" t="s">
        <v>41</v>
      </c>
      <c r="L113" s="40" t="s">
        <v>41</v>
      </c>
    </row>
    <row r="114" spans="1:12" s="35" customFormat="1" ht="72" x14ac:dyDescent="0.25">
      <c r="A114" s="29">
        <v>113</v>
      </c>
      <c r="B114" s="30" t="s">
        <v>96</v>
      </c>
      <c r="C114" s="30" t="s">
        <v>61</v>
      </c>
      <c r="D114" s="30">
        <v>5190908735</v>
      </c>
      <c r="E114" s="30" t="s">
        <v>12</v>
      </c>
      <c r="F114" s="31">
        <v>1</v>
      </c>
      <c r="G114" s="47">
        <v>185638250.84999999</v>
      </c>
      <c r="H114" s="47">
        <v>129833149.66</v>
      </c>
      <c r="I114" s="59" t="s">
        <v>875</v>
      </c>
      <c r="J114" s="38" t="s">
        <v>94</v>
      </c>
      <c r="K114" s="40" t="s">
        <v>41</v>
      </c>
      <c r="L114" s="40" t="s">
        <v>41</v>
      </c>
    </row>
    <row r="115" spans="1:12" s="35" customFormat="1" ht="72" x14ac:dyDescent="0.25">
      <c r="A115" s="29">
        <v>114</v>
      </c>
      <c r="B115" s="30" t="s">
        <v>1242</v>
      </c>
      <c r="C115" s="30" t="s">
        <v>61</v>
      </c>
      <c r="D115" s="30">
        <v>5108900101</v>
      </c>
      <c r="E115" s="30" t="s">
        <v>42</v>
      </c>
      <c r="F115" s="31">
        <v>1</v>
      </c>
      <c r="G115" s="47">
        <v>96836332.129999995</v>
      </c>
      <c r="H115" s="47">
        <v>83206562.099999994</v>
      </c>
      <c r="I115" s="59" t="s">
        <v>875</v>
      </c>
      <c r="J115" s="38" t="s">
        <v>94</v>
      </c>
      <c r="K115" s="40" t="s">
        <v>41</v>
      </c>
      <c r="L115" s="40" t="s">
        <v>41</v>
      </c>
    </row>
    <row r="116" spans="1:12" s="35" customFormat="1" ht="72" x14ac:dyDescent="0.25">
      <c r="A116" s="29">
        <v>115</v>
      </c>
      <c r="B116" s="30" t="s">
        <v>1243</v>
      </c>
      <c r="C116" s="30" t="s">
        <v>61</v>
      </c>
      <c r="D116" s="30">
        <v>5116000665</v>
      </c>
      <c r="E116" s="30" t="s">
        <v>42</v>
      </c>
      <c r="F116" s="31">
        <v>1</v>
      </c>
      <c r="G116" s="47">
        <v>66182025.469999999</v>
      </c>
      <c r="H116" s="47">
        <v>51151429.149999999</v>
      </c>
      <c r="I116" s="59" t="s">
        <v>875</v>
      </c>
      <c r="J116" s="38" t="s">
        <v>94</v>
      </c>
      <c r="K116" s="40" t="s">
        <v>41</v>
      </c>
      <c r="L116" s="40" t="s">
        <v>41</v>
      </c>
    </row>
    <row r="117" spans="1:12" s="35" customFormat="1" ht="72" x14ac:dyDescent="0.25">
      <c r="A117" s="29">
        <v>116</v>
      </c>
      <c r="B117" s="30" t="s">
        <v>1244</v>
      </c>
      <c r="C117" s="30" t="s">
        <v>61</v>
      </c>
      <c r="D117" s="30">
        <v>5117100670</v>
      </c>
      <c r="E117" s="30" t="s">
        <v>42</v>
      </c>
      <c r="F117" s="31">
        <v>1</v>
      </c>
      <c r="G117" s="47">
        <v>52487917.670000002</v>
      </c>
      <c r="H117" s="47">
        <v>41438993.299999997</v>
      </c>
      <c r="I117" s="59" t="s">
        <v>875</v>
      </c>
      <c r="J117" s="38" t="s">
        <v>94</v>
      </c>
      <c r="K117" s="40" t="s">
        <v>41</v>
      </c>
      <c r="L117" s="40" t="s">
        <v>41</v>
      </c>
    </row>
    <row r="118" spans="1:12" s="35" customFormat="1" ht="72" x14ac:dyDescent="0.25">
      <c r="A118" s="29">
        <v>117</v>
      </c>
      <c r="B118" s="30" t="s">
        <v>97</v>
      </c>
      <c r="C118" s="30" t="s">
        <v>61</v>
      </c>
      <c r="D118" s="30">
        <v>5112021086</v>
      </c>
      <c r="E118" s="30" t="s">
        <v>12</v>
      </c>
      <c r="F118" s="31">
        <v>1</v>
      </c>
      <c r="G118" s="47">
        <v>33774220.460000001</v>
      </c>
      <c r="H118" s="47">
        <v>26983885.93</v>
      </c>
      <c r="I118" s="59" t="s">
        <v>875</v>
      </c>
      <c r="J118" s="38" t="s">
        <v>94</v>
      </c>
      <c r="K118" s="40" t="s">
        <v>41</v>
      </c>
      <c r="L118" s="40" t="s">
        <v>41</v>
      </c>
    </row>
    <row r="119" spans="1:12" s="35" customFormat="1" ht="72" x14ac:dyDescent="0.25">
      <c r="A119" s="29">
        <v>118</v>
      </c>
      <c r="B119" s="30" t="s">
        <v>98</v>
      </c>
      <c r="C119" s="30" t="s">
        <v>61</v>
      </c>
      <c r="D119" s="30">
        <v>5110002553</v>
      </c>
      <c r="E119" s="30" t="s">
        <v>12</v>
      </c>
      <c r="F119" s="31">
        <v>1</v>
      </c>
      <c r="G119" s="47">
        <v>28639313.559999999</v>
      </c>
      <c r="H119" s="47">
        <v>23422432.170000002</v>
      </c>
      <c r="I119" s="59" t="s">
        <v>875</v>
      </c>
      <c r="J119" s="38" t="s">
        <v>94</v>
      </c>
      <c r="K119" s="34" t="s">
        <v>41</v>
      </c>
      <c r="L119" s="40">
        <v>553654718</v>
      </c>
    </row>
    <row r="120" spans="1:12" s="35" customFormat="1" ht="72" x14ac:dyDescent="0.25">
      <c r="A120" s="29">
        <v>119</v>
      </c>
      <c r="B120" s="30" t="s">
        <v>99</v>
      </c>
      <c r="C120" s="30" t="s">
        <v>61</v>
      </c>
      <c r="D120" s="30">
        <v>5102007371</v>
      </c>
      <c r="E120" s="30" t="s">
        <v>12</v>
      </c>
      <c r="F120" s="31">
        <v>1</v>
      </c>
      <c r="G120" s="47">
        <v>80571431.450000003</v>
      </c>
      <c r="H120" s="47">
        <v>60393175.57</v>
      </c>
      <c r="I120" s="59" t="s">
        <v>875</v>
      </c>
      <c r="J120" s="38" t="s">
        <v>94</v>
      </c>
      <c r="K120" s="40" t="s">
        <v>41</v>
      </c>
      <c r="L120" s="40" t="s">
        <v>41</v>
      </c>
    </row>
    <row r="121" spans="1:12" s="35" customFormat="1" ht="72" x14ac:dyDescent="0.25">
      <c r="A121" s="29">
        <v>120</v>
      </c>
      <c r="B121" s="30" t="s">
        <v>1245</v>
      </c>
      <c r="C121" s="30" t="s">
        <v>61</v>
      </c>
      <c r="D121" s="30">
        <v>5102050539</v>
      </c>
      <c r="E121" s="30" t="s">
        <v>42</v>
      </c>
      <c r="F121" s="31">
        <v>1</v>
      </c>
      <c r="G121" s="47">
        <v>118356415.77</v>
      </c>
      <c r="H121" s="47">
        <v>86061694.450000003</v>
      </c>
      <c r="I121" s="59" t="s">
        <v>875</v>
      </c>
      <c r="J121" s="38" t="s">
        <v>94</v>
      </c>
      <c r="K121" s="40" t="s">
        <v>41</v>
      </c>
      <c r="L121" s="40" t="s">
        <v>41</v>
      </c>
    </row>
    <row r="122" spans="1:12" s="35" customFormat="1" ht="72" x14ac:dyDescent="0.25">
      <c r="A122" s="29">
        <v>121</v>
      </c>
      <c r="B122" s="30" t="s">
        <v>1246</v>
      </c>
      <c r="C122" s="30" t="s">
        <v>61</v>
      </c>
      <c r="D122" s="30">
        <v>5105031492</v>
      </c>
      <c r="E122" s="30" t="s">
        <v>42</v>
      </c>
      <c r="F122" s="31">
        <v>1</v>
      </c>
      <c r="G122" s="47">
        <v>53222281.740000002</v>
      </c>
      <c r="H122" s="47">
        <v>40865378.789999999</v>
      </c>
      <c r="I122" s="59" t="s">
        <v>875</v>
      </c>
      <c r="J122" s="38" t="s">
        <v>94</v>
      </c>
      <c r="K122" s="40" t="s">
        <v>41</v>
      </c>
      <c r="L122" s="40" t="s">
        <v>41</v>
      </c>
    </row>
    <row r="123" spans="1:12" s="35" customFormat="1" ht="72" x14ac:dyDescent="0.25">
      <c r="A123" s="29">
        <v>122</v>
      </c>
      <c r="B123" s="30" t="s">
        <v>1247</v>
      </c>
      <c r="C123" s="30" t="s">
        <v>61</v>
      </c>
      <c r="D123" s="30">
        <v>5105032344</v>
      </c>
      <c r="E123" s="30" t="s">
        <v>12</v>
      </c>
      <c r="F123" s="31">
        <v>1</v>
      </c>
      <c r="G123" s="47">
        <v>42391587.5</v>
      </c>
      <c r="H123" s="47">
        <v>34691776.170000002</v>
      </c>
      <c r="I123" s="59" t="s">
        <v>875</v>
      </c>
      <c r="J123" s="38" t="s">
        <v>94</v>
      </c>
      <c r="K123" s="40" t="s">
        <v>41</v>
      </c>
      <c r="L123" s="40" t="s">
        <v>41</v>
      </c>
    </row>
    <row r="124" spans="1:12" s="35" customFormat="1" ht="72" x14ac:dyDescent="0.25">
      <c r="A124" s="29">
        <v>123</v>
      </c>
      <c r="B124" s="30" t="s">
        <v>1248</v>
      </c>
      <c r="C124" s="30" t="s">
        <v>61</v>
      </c>
      <c r="D124" s="30">
        <v>5106050410</v>
      </c>
      <c r="E124" s="30" t="s">
        <v>42</v>
      </c>
      <c r="F124" s="31">
        <v>1</v>
      </c>
      <c r="G124" s="47">
        <v>32953384.84</v>
      </c>
      <c r="H124" s="47">
        <v>25050094.07</v>
      </c>
      <c r="I124" s="59" t="s">
        <v>875</v>
      </c>
      <c r="J124" s="38" t="s">
        <v>94</v>
      </c>
      <c r="K124" s="40" t="s">
        <v>41</v>
      </c>
      <c r="L124" s="40" t="s">
        <v>41</v>
      </c>
    </row>
    <row r="125" spans="1:12" s="35" customFormat="1" ht="72" x14ac:dyDescent="0.25">
      <c r="A125" s="29">
        <v>124</v>
      </c>
      <c r="B125" s="30" t="s">
        <v>1249</v>
      </c>
      <c r="C125" s="30" t="s">
        <v>61</v>
      </c>
      <c r="D125" s="30">
        <v>5109000632</v>
      </c>
      <c r="E125" s="30" t="s">
        <v>42</v>
      </c>
      <c r="F125" s="31">
        <v>1</v>
      </c>
      <c r="G125" s="47">
        <v>47502041.869999997</v>
      </c>
      <c r="H125" s="47">
        <v>35103851.869999997</v>
      </c>
      <c r="I125" s="59" t="s">
        <v>875</v>
      </c>
      <c r="J125" s="38" t="s">
        <v>94</v>
      </c>
      <c r="K125" s="40" t="s">
        <v>41</v>
      </c>
      <c r="L125" s="40" t="s">
        <v>41</v>
      </c>
    </row>
    <row r="126" spans="1:12" s="35" customFormat="1" ht="72" x14ac:dyDescent="0.25">
      <c r="A126" s="29">
        <v>125</v>
      </c>
      <c r="B126" s="30" t="s">
        <v>100</v>
      </c>
      <c r="C126" s="30" t="s">
        <v>61</v>
      </c>
      <c r="D126" s="30">
        <v>5109004235</v>
      </c>
      <c r="E126" s="30" t="s">
        <v>12</v>
      </c>
      <c r="F126" s="31">
        <v>1</v>
      </c>
      <c r="G126" s="47">
        <v>28947697.530000001</v>
      </c>
      <c r="H126" s="47">
        <v>25061070.77</v>
      </c>
      <c r="I126" s="59" t="s">
        <v>875</v>
      </c>
      <c r="J126" s="38" t="s">
        <v>94</v>
      </c>
      <c r="K126" s="40" t="s">
        <v>41</v>
      </c>
      <c r="L126" s="40" t="s">
        <v>41</v>
      </c>
    </row>
    <row r="127" spans="1:12" s="35" customFormat="1" ht="72" x14ac:dyDescent="0.25">
      <c r="A127" s="29">
        <v>126</v>
      </c>
      <c r="B127" s="30" t="s">
        <v>1250</v>
      </c>
      <c r="C127" s="30" t="s">
        <v>61</v>
      </c>
      <c r="D127" s="30">
        <v>5111002002</v>
      </c>
      <c r="E127" s="30" t="s">
        <v>42</v>
      </c>
      <c r="F127" s="31">
        <v>1</v>
      </c>
      <c r="G127" s="47">
        <v>41683395.170000002</v>
      </c>
      <c r="H127" s="47">
        <v>31800019.93</v>
      </c>
      <c r="I127" s="59" t="s">
        <v>875</v>
      </c>
      <c r="J127" s="38" t="s">
        <v>94</v>
      </c>
      <c r="K127" s="40">
        <v>124763.85</v>
      </c>
      <c r="L127" s="40">
        <v>124763.85</v>
      </c>
    </row>
    <row r="128" spans="1:12" s="35" customFormat="1" ht="36" x14ac:dyDescent="0.25">
      <c r="A128" s="29">
        <v>127</v>
      </c>
      <c r="B128" s="30" t="s">
        <v>1140</v>
      </c>
      <c r="C128" s="105" t="s">
        <v>45</v>
      </c>
      <c r="D128" s="30">
        <v>5191500610</v>
      </c>
      <c r="E128" s="30" t="s">
        <v>42</v>
      </c>
      <c r="F128" s="31">
        <v>1</v>
      </c>
      <c r="G128" s="47">
        <v>74627790</v>
      </c>
      <c r="H128" s="47">
        <v>48634000</v>
      </c>
      <c r="I128" s="59" t="s">
        <v>907</v>
      </c>
      <c r="J128" s="38" t="s">
        <v>101</v>
      </c>
      <c r="K128" s="40">
        <v>10424742.939999999</v>
      </c>
      <c r="L128" s="40">
        <v>9330451</v>
      </c>
    </row>
    <row r="129" spans="1:12" s="35" customFormat="1" ht="36" x14ac:dyDescent="0.25">
      <c r="A129" s="29">
        <v>128</v>
      </c>
      <c r="B129" s="30" t="s">
        <v>1251</v>
      </c>
      <c r="C129" s="30" t="s">
        <v>45</v>
      </c>
      <c r="D129" s="30">
        <v>5191500258</v>
      </c>
      <c r="E129" s="30" t="s">
        <v>42</v>
      </c>
      <c r="F129" s="36">
        <v>1</v>
      </c>
      <c r="G129" s="40">
        <v>162174510.90000001</v>
      </c>
      <c r="H129" s="40">
        <v>368549625</v>
      </c>
      <c r="I129" s="59" t="s">
        <v>907</v>
      </c>
      <c r="J129" s="38" t="s">
        <v>101</v>
      </c>
      <c r="K129" s="40">
        <v>6036011.6100000003</v>
      </c>
      <c r="L129" s="40">
        <v>6347707.5</v>
      </c>
    </row>
    <row r="130" spans="1:12" s="35" customFormat="1" ht="36" x14ac:dyDescent="0.25">
      <c r="A130" s="29">
        <v>129</v>
      </c>
      <c r="B130" s="30" t="s">
        <v>1252</v>
      </c>
      <c r="C130" s="30" t="s">
        <v>45</v>
      </c>
      <c r="D130" s="30">
        <v>5191500265</v>
      </c>
      <c r="E130" s="30" t="s">
        <v>42</v>
      </c>
      <c r="F130" s="36">
        <v>1</v>
      </c>
      <c r="G130" s="40">
        <v>75301540.230000004</v>
      </c>
      <c r="H130" s="40">
        <v>73511067.609999999</v>
      </c>
      <c r="I130" s="59" t="s">
        <v>907</v>
      </c>
      <c r="J130" s="38" t="s">
        <v>101</v>
      </c>
      <c r="K130" s="40">
        <v>7047092.9199999999</v>
      </c>
      <c r="L130" s="40">
        <v>6937225</v>
      </c>
    </row>
    <row r="131" spans="1:12" s="35" customFormat="1" ht="36" x14ac:dyDescent="0.25">
      <c r="A131" s="29">
        <v>130</v>
      </c>
      <c r="B131" s="30" t="s">
        <v>1253</v>
      </c>
      <c r="C131" s="30" t="s">
        <v>45</v>
      </c>
      <c r="D131" s="30">
        <v>5191501188</v>
      </c>
      <c r="E131" s="30" t="s">
        <v>42</v>
      </c>
      <c r="F131" s="36">
        <v>1</v>
      </c>
      <c r="G131" s="40">
        <v>138820195</v>
      </c>
      <c r="H131" s="40">
        <v>104461999</v>
      </c>
      <c r="I131" s="59" t="s">
        <v>907</v>
      </c>
      <c r="J131" s="38" t="s">
        <v>102</v>
      </c>
      <c r="K131" s="40">
        <v>7301727.1399999997</v>
      </c>
      <c r="L131" s="40">
        <v>7301727.1399999997</v>
      </c>
    </row>
    <row r="132" spans="1:12" s="35" customFormat="1" ht="36" x14ac:dyDescent="0.25">
      <c r="A132" s="29">
        <v>131</v>
      </c>
      <c r="B132" s="30" t="s">
        <v>103</v>
      </c>
      <c r="C132" s="30" t="s">
        <v>45</v>
      </c>
      <c r="D132" s="30">
        <v>5103010433</v>
      </c>
      <c r="E132" s="30" t="s">
        <v>12</v>
      </c>
      <c r="F132" s="31">
        <v>1</v>
      </c>
      <c r="G132" s="40">
        <v>19050424.82</v>
      </c>
      <c r="H132" s="40">
        <v>16516000</v>
      </c>
      <c r="I132" s="59" t="s">
        <v>907</v>
      </c>
      <c r="J132" s="38" t="s">
        <v>104</v>
      </c>
      <c r="K132" s="40" t="s">
        <v>41</v>
      </c>
      <c r="L132" s="40" t="s">
        <v>41</v>
      </c>
    </row>
    <row r="133" spans="1:12" s="35" customFormat="1" ht="48" x14ac:dyDescent="0.25">
      <c r="A133" s="29">
        <v>132</v>
      </c>
      <c r="B133" s="30" t="s">
        <v>1254</v>
      </c>
      <c r="C133" s="30" t="s">
        <v>45</v>
      </c>
      <c r="D133" s="30">
        <v>5190307967</v>
      </c>
      <c r="E133" s="30" t="s">
        <v>9</v>
      </c>
      <c r="F133" s="36">
        <v>1</v>
      </c>
      <c r="G133" s="40">
        <v>117587515</v>
      </c>
      <c r="H133" s="40">
        <v>90213716.939999998</v>
      </c>
      <c r="I133" s="59" t="s">
        <v>907</v>
      </c>
      <c r="J133" s="38" t="s">
        <v>104</v>
      </c>
      <c r="K133" s="40" t="s">
        <v>41</v>
      </c>
      <c r="L133" s="40" t="s">
        <v>41</v>
      </c>
    </row>
    <row r="134" spans="1:12" s="35" customFormat="1" ht="36" x14ac:dyDescent="0.25">
      <c r="A134" s="29">
        <v>133</v>
      </c>
      <c r="B134" s="30" t="s">
        <v>105</v>
      </c>
      <c r="C134" s="30" t="s">
        <v>45</v>
      </c>
      <c r="D134" s="30">
        <v>5190103530</v>
      </c>
      <c r="E134" s="30" t="s">
        <v>9</v>
      </c>
      <c r="F134" s="36">
        <v>1</v>
      </c>
      <c r="G134" s="40">
        <v>96899334</v>
      </c>
      <c r="H134" s="40">
        <v>66861982.340000004</v>
      </c>
      <c r="I134" s="59" t="s">
        <v>907</v>
      </c>
      <c r="J134" s="38" t="s">
        <v>104</v>
      </c>
      <c r="K134" s="40">
        <v>550729</v>
      </c>
      <c r="L134" s="40">
        <v>550729</v>
      </c>
    </row>
    <row r="135" spans="1:12" s="35" customFormat="1" ht="48" x14ac:dyDescent="0.25">
      <c r="A135" s="29">
        <v>134</v>
      </c>
      <c r="B135" s="30" t="s">
        <v>1255</v>
      </c>
      <c r="C135" s="30" t="s">
        <v>45</v>
      </c>
      <c r="D135" s="30">
        <v>5190406654</v>
      </c>
      <c r="E135" s="30" t="s">
        <v>9</v>
      </c>
      <c r="F135" s="36">
        <v>1</v>
      </c>
      <c r="G135" s="40">
        <v>14055346</v>
      </c>
      <c r="H135" s="40">
        <v>10315600</v>
      </c>
      <c r="I135" s="59" t="s">
        <v>907</v>
      </c>
      <c r="J135" s="38" t="s">
        <v>104</v>
      </c>
      <c r="K135" s="40" t="s">
        <v>41</v>
      </c>
      <c r="L135" s="40" t="s">
        <v>41</v>
      </c>
    </row>
    <row r="136" spans="1:12" s="35" customFormat="1" ht="36" x14ac:dyDescent="0.25">
      <c r="A136" s="29">
        <v>135</v>
      </c>
      <c r="B136" s="30" t="s">
        <v>1256</v>
      </c>
      <c r="C136" s="30" t="s">
        <v>45</v>
      </c>
      <c r="D136" s="30">
        <v>519150900</v>
      </c>
      <c r="E136" s="30" t="s">
        <v>12</v>
      </c>
      <c r="F136" s="31">
        <v>1</v>
      </c>
      <c r="G136" s="40">
        <v>80366098.430000007</v>
      </c>
      <c r="H136" s="40">
        <v>52604516</v>
      </c>
      <c r="I136" s="59" t="s">
        <v>907</v>
      </c>
      <c r="J136" s="38" t="s">
        <v>104</v>
      </c>
      <c r="K136" s="40">
        <v>228996.5</v>
      </c>
      <c r="L136" s="40">
        <v>228996.5</v>
      </c>
    </row>
    <row r="137" spans="1:12" s="35" customFormat="1" ht="48" x14ac:dyDescent="0.25">
      <c r="A137" s="29">
        <v>136</v>
      </c>
      <c r="B137" s="30" t="s">
        <v>106</v>
      </c>
      <c r="C137" s="30" t="s">
        <v>39</v>
      </c>
      <c r="D137" s="30">
        <v>5190076325</v>
      </c>
      <c r="E137" s="30" t="s">
        <v>9</v>
      </c>
      <c r="F137" s="31">
        <v>1</v>
      </c>
      <c r="G137" s="60">
        <v>2186112.04</v>
      </c>
      <c r="H137" s="60">
        <v>0</v>
      </c>
      <c r="I137" s="59" t="s">
        <v>907</v>
      </c>
      <c r="J137" s="38" t="s">
        <v>104</v>
      </c>
      <c r="K137" s="40" t="s">
        <v>41</v>
      </c>
      <c r="L137" s="40" t="s">
        <v>41</v>
      </c>
    </row>
    <row r="138" spans="1:12" s="35" customFormat="1" ht="36" x14ac:dyDescent="0.25">
      <c r="A138" s="29">
        <v>137</v>
      </c>
      <c r="B138" s="30" t="s">
        <v>1257</v>
      </c>
      <c r="C138" s="30" t="s">
        <v>45</v>
      </c>
      <c r="D138" s="30">
        <v>5190307484</v>
      </c>
      <c r="E138" s="30" t="s">
        <v>42</v>
      </c>
      <c r="F138" s="36">
        <v>1</v>
      </c>
      <c r="G138" s="40">
        <v>103082698.78</v>
      </c>
      <c r="H138" s="40">
        <v>87756878.370000005</v>
      </c>
      <c r="I138" s="59" t="s">
        <v>907</v>
      </c>
      <c r="J138" s="38" t="s">
        <v>107</v>
      </c>
      <c r="K138" s="40">
        <v>1969226</v>
      </c>
      <c r="L138" s="40">
        <v>1685586</v>
      </c>
    </row>
    <row r="139" spans="1:12" s="35" customFormat="1" ht="38.25" customHeight="1" x14ac:dyDescent="0.25">
      <c r="A139" s="29">
        <v>138</v>
      </c>
      <c r="B139" s="30" t="s">
        <v>108</v>
      </c>
      <c r="C139" s="30" t="s">
        <v>45</v>
      </c>
      <c r="D139" s="30">
        <v>5190313223</v>
      </c>
      <c r="E139" s="30" t="s">
        <v>42</v>
      </c>
      <c r="F139" s="36">
        <v>1</v>
      </c>
      <c r="G139" s="40">
        <v>76058682.200000003</v>
      </c>
      <c r="H139" s="40">
        <v>52687333</v>
      </c>
      <c r="I139" s="59" t="s">
        <v>907</v>
      </c>
      <c r="J139" s="38" t="s">
        <v>107</v>
      </c>
      <c r="K139" s="40">
        <v>2330736.4</v>
      </c>
      <c r="L139" s="40">
        <v>2341636.4</v>
      </c>
    </row>
    <row r="140" spans="1:12" s="35" customFormat="1" ht="36" x14ac:dyDescent="0.25">
      <c r="A140" s="29">
        <v>139</v>
      </c>
      <c r="B140" s="30" t="s">
        <v>1274</v>
      </c>
      <c r="C140" s="30" t="s">
        <v>1449</v>
      </c>
      <c r="D140" s="30">
        <v>5190114267</v>
      </c>
      <c r="E140" s="30" t="s">
        <v>42</v>
      </c>
      <c r="F140" s="36">
        <v>1</v>
      </c>
      <c r="G140" s="40">
        <v>68935834.349999994</v>
      </c>
      <c r="H140" s="40">
        <v>49324690</v>
      </c>
      <c r="I140" s="59" t="s">
        <v>907</v>
      </c>
      <c r="J140" s="38" t="s">
        <v>111</v>
      </c>
      <c r="K140" s="40" t="s">
        <v>41</v>
      </c>
      <c r="L140" s="40" t="s">
        <v>41</v>
      </c>
    </row>
    <row r="141" spans="1:12" s="35" customFormat="1" ht="36" x14ac:dyDescent="0.25">
      <c r="A141" s="29">
        <v>140</v>
      </c>
      <c r="B141" s="30" t="s">
        <v>1275</v>
      </c>
      <c r="C141" s="30" t="s">
        <v>1449</v>
      </c>
      <c r="D141" s="30">
        <v>5190404618</v>
      </c>
      <c r="E141" s="30" t="s">
        <v>42</v>
      </c>
      <c r="F141" s="36">
        <v>1</v>
      </c>
      <c r="G141" s="40">
        <v>79349901.930000007</v>
      </c>
      <c r="H141" s="40">
        <v>57050600</v>
      </c>
      <c r="I141" s="59" t="s">
        <v>907</v>
      </c>
      <c r="J141" s="38" t="s">
        <v>111</v>
      </c>
      <c r="K141" s="40" t="s">
        <v>41</v>
      </c>
      <c r="L141" s="40" t="s">
        <v>41</v>
      </c>
    </row>
    <row r="142" spans="1:12" s="35" customFormat="1" ht="36" x14ac:dyDescent="0.25">
      <c r="A142" s="29">
        <v>141</v>
      </c>
      <c r="B142" s="30" t="s">
        <v>1276</v>
      </c>
      <c r="C142" s="30" t="s">
        <v>1449</v>
      </c>
      <c r="D142" s="30">
        <v>5191501170</v>
      </c>
      <c r="E142" s="30" t="s">
        <v>42</v>
      </c>
      <c r="F142" s="36">
        <v>1</v>
      </c>
      <c r="G142" s="40">
        <v>4289119302</v>
      </c>
      <c r="H142" s="40">
        <v>51683000</v>
      </c>
      <c r="I142" s="59" t="s">
        <v>907</v>
      </c>
      <c r="J142" s="38" t="s">
        <v>111</v>
      </c>
      <c r="K142" s="40">
        <v>155920</v>
      </c>
      <c r="L142" s="40">
        <v>155920</v>
      </c>
    </row>
    <row r="143" spans="1:12" s="35" customFormat="1" ht="36" x14ac:dyDescent="0.25">
      <c r="A143" s="29">
        <v>142</v>
      </c>
      <c r="B143" s="30" t="s">
        <v>1277</v>
      </c>
      <c r="C143" s="30" t="s">
        <v>1449</v>
      </c>
      <c r="D143" s="30">
        <v>5190404600</v>
      </c>
      <c r="E143" s="30" t="s">
        <v>42</v>
      </c>
      <c r="F143" s="36">
        <v>1</v>
      </c>
      <c r="G143" s="40">
        <v>238868749.69999999</v>
      </c>
      <c r="H143" s="40">
        <v>226472787.90000001</v>
      </c>
      <c r="I143" s="59" t="s">
        <v>907</v>
      </c>
      <c r="J143" s="38" t="s">
        <v>112</v>
      </c>
      <c r="K143" s="40">
        <v>19174904.41</v>
      </c>
      <c r="L143" s="40">
        <v>19174904.41</v>
      </c>
    </row>
    <row r="144" spans="1:12" s="35" customFormat="1" ht="36" x14ac:dyDescent="0.25">
      <c r="A144" s="29">
        <v>143</v>
      </c>
      <c r="B144" s="30" t="s">
        <v>1278</v>
      </c>
      <c r="C144" s="30" t="s">
        <v>1449</v>
      </c>
      <c r="D144" s="30">
        <v>5190407182</v>
      </c>
      <c r="E144" s="30" t="s">
        <v>9</v>
      </c>
      <c r="F144" s="36">
        <v>1</v>
      </c>
      <c r="G144" s="40">
        <v>44713056.530000001</v>
      </c>
      <c r="H144" s="40">
        <v>37877130</v>
      </c>
      <c r="I144" s="59" t="s">
        <v>907</v>
      </c>
      <c r="J144" s="38" t="s">
        <v>112</v>
      </c>
      <c r="K144" s="40">
        <v>786950</v>
      </c>
      <c r="L144" s="40">
        <v>786950</v>
      </c>
    </row>
    <row r="145" spans="1:14" s="35" customFormat="1" ht="48" x14ac:dyDescent="0.25">
      <c r="A145" s="29">
        <v>144</v>
      </c>
      <c r="B145" s="30" t="s">
        <v>1279</v>
      </c>
      <c r="C145" s="30" t="s">
        <v>1449</v>
      </c>
      <c r="D145" s="30">
        <v>5107010811</v>
      </c>
      <c r="E145" s="30" t="s">
        <v>42</v>
      </c>
      <c r="F145" s="36">
        <v>1</v>
      </c>
      <c r="G145" s="40">
        <v>51921387.340000004</v>
      </c>
      <c r="H145" s="40">
        <v>39135322.869999997</v>
      </c>
      <c r="I145" s="59" t="s">
        <v>907</v>
      </c>
      <c r="J145" s="38" t="s">
        <v>112</v>
      </c>
      <c r="K145" s="40" t="s">
        <v>41</v>
      </c>
      <c r="L145" s="40" t="s">
        <v>41</v>
      </c>
    </row>
    <row r="146" spans="1:14" s="35" customFormat="1" ht="36" x14ac:dyDescent="0.25">
      <c r="A146" s="29">
        <v>145</v>
      </c>
      <c r="B146" s="30" t="s">
        <v>1280</v>
      </c>
      <c r="C146" s="30" t="s">
        <v>1449</v>
      </c>
      <c r="D146" s="30">
        <v>5103010377</v>
      </c>
      <c r="E146" s="30" t="s">
        <v>42</v>
      </c>
      <c r="F146" s="36">
        <v>1</v>
      </c>
      <c r="G146" s="40" t="s">
        <v>1023</v>
      </c>
      <c r="H146" s="40">
        <v>77651934.260000005</v>
      </c>
      <c r="I146" s="59" t="s">
        <v>907</v>
      </c>
      <c r="J146" s="38" t="s">
        <v>112</v>
      </c>
      <c r="K146" s="40">
        <v>131799</v>
      </c>
      <c r="L146" s="40">
        <v>131799</v>
      </c>
    </row>
    <row r="147" spans="1:14" s="35" customFormat="1" ht="60" x14ac:dyDescent="0.25">
      <c r="A147" s="29">
        <v>146</v>
      </c>
      <c r="B147" s="30" t="s">
        <v>1258</v>
      </c>
      <c r="C147" s="30" t="s">
        <v>113</v>
      </c>
      <c r="D147" s="30">
        <v>5190128541</v>
      </c>
      <c r="E147" s="30" t="s">
        <v>9</v>
      </c>
      <c r="F147" s="36">
        <v>1</v>
      </c>
      <c r="G147" s="40">
        <v>10940842.529999999</v>
      </c>
      <c r="H147" s="40">
        <v>9356424.2899999991</v>
      </c>
      <c r="I147" s="59" t="s">
        <v>907</v>
      </c>
      <c r="J147" s="38" t="s">
        <v>114</v>
      </c>
      <c r="K147" s="40" t="s">
        <v>41</v>
      </c>
      <c r="L147" s="40" t="s">
        <v>41</v>
      </c>
    </row>
    <row r="148" spans="1:14" s="35" customFormat="1" ht="60" x14ac:dyDescent="0.25">
      <c r="A148" s="29">
        <v>147</v>
      </c>
      <c r="B148" s="38" t="s">
        <v>1425</v>
      </c>
      <c r="C148" s="38" t="s">
        <v>115</v>
      </c>
      <c r="D148" s="38">
        <v>5190083259</v>
      </c>
      <c r="E148" s="30" t="s">
        <v>42</v>
      </c>
      <c r="F148" s="29" t="s">
        <v>41</v>
      </c>
      <c r="G148" s="40">
        <v>5962328.3899999997</v>
      </c>
      <c r="H148" s="40">
        <v>856966.4</v>
      </c>
      <c r="I148" s="59" t="s">
        <v>876</v>
      </c>
      <c r="J148" s="38" t="s">
        <v>848</v>
      </c>
      <c r="K148" s="40" t="s">
        <v>41</v>
      </c>
      <c r="L148" s="40" t="s">
        <v>41</v>
      </c>
    </row>
    <row r="149" spans="1:14" s="28" customFormat="1" ht="84" x14ac:dyDescent="0.25">
      <c r="A149" s="29">
        <v>148</v>
      </c>
      <c r="B149" s="38" t="s">
        <v>1426</v>
      </c>
      <c r="C149" s="38" t="s">
        <v>115</v>
      </c>
      <c r="D149" s="38">
        <v>5190086362</v>
      </c>
      <c r="E149" s="30" t="s">
        <v>12</v>
      </c>
      <c r="F149" s="29" t="s">
        <v>41</v>
      </c>
      <c r="G149" s="40">
        <v>0</v>
      </c>
      <c r="H149" s="40">
        <v>10184495.460000001</v>
      </c>
      <c r="I149" s="59" t="s">
        <v>1121</v>
      </c>
      <c r="J149" s="38" t="s">
        <v>65</v>
      </c>
      <c r="K149" s="40" t="s">
        <v>41</v>
      </c>
      <c r="L149" s="40" t="s">
        <v>41</v>
      </c>
    </row>
    <row r="150" spans="1:14" s="35" customFormat="1" ht="48" x14ac:dyDescent="0.25">
      <c r="A150" s="29">
        <v>149</v>
      </c>
      <c r="B150" s="38" t="s">
        <v>1428</v>
      </c>
      <c r="C150" s="38" t="s">
        <v>1022</v>
      </c>
      <c r="D150" s="38">
        <v>5190087951</v>
      </c>
      <c r="E150" s="30" t="s">
        <v>48</v>
      </c>
      <c r="F150" s="29" t="s">
        <v>41</v>
      </c>
      <c r="G150" s="40">
        <v>0</v>
      </c>
      <c r="H150" s="40">
        <v>6720426.2000000002</v>
      </c>
      <c r="I150" s="59" t="s">
        <v>1123</v>
      </c>
      <c r="J150" s="38" t="s">
        <v>1122</v>
      </c>
      <c r="K150" s="40" t="s">
        <v>41</v>
      </c>
      <c r="L150" s="40" t="s">
        <v>41</v>
      </c>
    </row>
    <row r="151" spans="1:14" s="35" customFormat="1" ht="36" x14ac:dyDescent="0.25">
      <c r="A151" s="29">
        <v>150</v>
      </c>
      <c r="B151" s="38" t="s">
        <v>1429</v>
      </c>
      <c r="C151" s="38" t="s">
        <v>31</v>
      </c>
      <c r="D151" s="38">
        <v>5190075787</v>
      </c>
      <c r="E151" s="30" t="s">
        <v>48</v>
      </c>
      <c r="F151" s="29" t="s">
        <v>41</v>
      </c>
      <c r="G151" s="40">
        <v>2000000</v>
      </c>
      <c r="H151" s="40">
        <v>10000000</v>
      </c>
      <c r="I151" s="38" t="s">
        <v>1125</v>
      </c>
      <c r="J151" s="38" t="s">
        <v>1124</v>
      </c>
      <c r="K151" s="40" t="s">
        <v>41</v>
      </c>
      <c r="L151" s="40" t="s">
        <v>41</v>
      </c>
    </row>
    <row r="152" spans="1:14" s="28" customFormat="1" ht="84" x14ac:dyDescent="0.25">
      <c r="A152" s="29">
        <v>151</v>
      </c>
      <c r="B152" s="38" t="s">
        <v>1447</v>
      </c>
      <c r="C152" s="38" t="s">
        <v>1138</v>
      </c>
      <c r="D152" s="38">
        <v>5190081244</v>
      </c>
      <c r="E152" s="30" t="s">
        <v>48</v>
      </c>
      <c r="F152" s="29" t="s">
        <v>41</v>
      </c>
      <c r="G152" s="40" t="s">
        <v>1096</v>
      </c>
      <c r="H152" s="40" t="s">
        <v>1097</v>
      </c>
      <c r="I152" s="59" t="s">
        <v>877</v>
      </c>
      <c r="J152" s="38" t="s">
        <v>849</v>
      </c>
      <c r="K152" s="40" t="s">
        <v>41</v>
      </c>
      <c r="L152" s="40" t="s">
        <v>41</v>
      </c>
    </row>
    <row r="153" spans="1:14" s="35" customFormat="1" ht="48" x14ac:dyDescent="0.25">
      <c r="A153" s="29">
        <v>152</v>
      </c>
      <c r="B153" s="38" t="s">
        <v>1281</v>
      </c>
      <c r="C153" s="30" t="s">
        <v>1449</v>
      </c>
      <c r="D153" s="29">
        <v>5191502382</v>
      </c>
      <c r="E153" s="30" t="s">
        <v>9</v>
      </c>
      <c r="F153" s="29" t="s">
        <v>41</v>
      </c>
      <c r="G153" s="47" t="s">
        <v>41</v>
      </c>
      <c r="H153" s="47">
        <v>9790788.5899999999</v>
      </c>
      <c r="I153" s="38" t="s">
        <v>856</v>
      </c>
      <c r="J153" s="38" t="s">
        <v>850</v>
      </c>
      <c r="K153" s="40" t="s">
        <v>41</v>
      </c>
      <c r="L153" s="40" t="s">
        <v>41</v>
      </c>
    </row>
    <row r="154" spans="1:14" s="35" customFormat="1" ht="48" x14ac:dyDescent="0.25">
      <c r="A154" s="29">
        <v>153</v>
      </c>
      <c r="B154" s="38" t="s">
        <v>1282</v>
      </c>
      <c r="C154" s="30" t="s">
        <v>1449</v>
      </c>
      <c r="D154" s="29">
        <v>5190087983</v>
      </c>
      <c r="E154" s="30" t="s">
        <v>9</v>
      </c>
      <c r="F154" s="50">
        <v>1</v>
      </c>
      <c r="G154" s="40" t="s">
        <v>1087</v>
      </c>
      <c r="H154" s="47">
        <v>1200000</v>
      </c>
      <c r="I154" s="38" t="s">
        <v>856</v>
      </c>
      <c r="J154" s="38" t="s">
        <v>850</v>
      </c>
      <c r="K154" s="40" t="s">
        <v>41</v>
      </c>
      <c r="L154" s="40" t="s">
        <v>41</v>
      </c>
    </row>
    <row r="155" spans="1:14" s="35" customFormat="1" ht="48" x14ac:dyDescent="0.25">
      <c r="A155" s="29">
        <v>154</v>
      </c>
      <c r="B155" s="38" t="s">
        <v>1430</v>
      </c>
      <c r="C155" s="30" t="s">
        <v>1449</v>
      </c>
      <c r="D155" s="29">
        <v>5112400398</v>
      </c>
      <c r="E155" s="30" t="s">
        <v>9</v>
      </c>
      <c r="F155" s="50">
        <v>1</v>
      </c>
      <c r="G155" s="40" t="s">
        <v>41</v>
      </c>
      <c r="H155" s="47">
        <v>818400</v>
      </c>
      <c r="I155" s="38" t="s">
        <v>856</v>
      </c>
      <c r="J155" s="38" t="s">
        <v>850</v>
      </c>
      <c r="K155" s="40" t="s">
        <v>41</v>
      </c>
      <c r="L155" s="40" t="s">
        <v>41</v>
      </c>
    </row>
    <row r="156" spans="1:14" s="35" customFormat="1" ht="36" x14ac:dyDescent="0.25">
      <c r="A156" s="29">
        <v>155</v>
      </c>
      <c r="B156" s="38" t="s">
        <v>1283</v>
      </c>
      <c r="C156" s="30" t="s">
        <v>1449</v>
      </c>
      <c r="D156" s="30">
        <v>5192110050</v>
      </c>
      <c r="E156" s="30" t="s">
        <v>116</v>
      </c>
      <c r="F156" s="36">
        <v>1</v>
      </c>
      <c r="G156" s="47">
        <v>6000000</v>
      </c>
      <c r="H156" s="40">
        <v>0</v>
      </c>
      <c r="I156" s="59" t="s">
        <v>907</v>
      </c>
      <c r="J156" s="38" t="s">
        <v>112</v>
      </c>
      <c r="K156" s="40">
        <v>71232982.049999997</v>
      </c>
      <c r="L156" s="40">
        <v>71232982.049999997</v>
      </c>
    </row>
    <row r="157" spans="1:14" s="35" customFormat="1" ht="132" x14ac:dyDescent="0.25">
      <c r="A157" s="29">
        <v>156</v>
      </c>
      <c r="B157" s="30" t="s">
        <v>1259</v>
      </c>
      <c r="C157" s="30" t="s">
        <v>1138</v>
      </c>
      <c r="D157" s="30">
        <v>5105020275</v>
      </c>
      <c r="E157" s="30" t="s">
        <v>116</v>
      </c>
      <c r="F157" s="31">
        <v>1</v>
      </c>
      <c r="G157" s="40" t="s">
        <v>1094</v>
      </c>
      <c r="H157" s="40" t="s">
        <v>1095</v>
      </c>
      <c r="I157" s="38" t="s">
        <v>893</v>
      </c>
      <c r="J157" s="104" t="s">
        <v>119</v>
      </c>
      <c r="K157" s="40">
        <v>295443334.56</v>
      </c>
      <c r="L157" s="40">
        <v>295443334.56</v>
      </c>
    </row>
    <row r="158" spans="1:14" s="51" customFormat="1" ht="48" x14ac:dyDescent="0.2">
      <c r="A158" s="29">
        <v>157</v>
      </c>
      <c r="B158" s="30" t="s">
        <v>1260</v>
      </c>
      <c r="C158" s="30" t="s">
        <v>67</v>
      </c>
      <c r="D158" s="30">
        <v>5193600346</v>
      </c>
      <c r="E158" s="30" t="s">
        <v>116</v>
      </c>
      <c r="F158" s="36">
        <v>1</v>
      </c>
      <c r="G158" s="62">
        <v>115269588</v>
      </c>
      <c r="H158" s="63">
        <v>104998080</v>
      </c>
      <c r="I158" s="59" t="s">
        <v>878</v>
      </c>
      <c r="J158" s="38" t="s">
        <v>117</v>
      </c>
      <c r="K158" s="100">
        <v>1095655672</v>
      </c>
      <c r="L158" s="47">
        <v>1095655672</v>
      </c>
      <c r="N158" s="35"/>
    </row>
    <row r="159" spans="1:14" s="35" customFormat="1" ht="48" x14ac:dyDescent="0.25">
      <c r="A159" s="29">
        <v>158</v>
      </c>
      <c r="B159" s="30" t="s">
        <v>1261</v>
      </c>
      <c r="C159" s="30" t="s">
        <v>67</v>
      </c>
      <c r="D159" s="30">
        <v>5101360351</v>
      </c>
      <c r="E159" s="30" t="s">
        <v>122</v>
      </c>
      <c r="F159" s="36">
        <v>1</v>
      </c>
      <c r="G159" s="40">
        <v>1064269.56</v>
      </c>
      <c r="H159" s="40">
        <v>456780.88</v>
      </c>
      <c r="I159" s="59" t="s">
        <v>879</v>
      </c>
      <c r="J159" s="38" t="s">
        <v>1284</v>
      </c>
      <c r="K159" s="40">
        <v>507648398.60000002</v>
      </c>
      <c r="L159" s="40">
        <v>507648398.60000002</v>
      </c>
    </row>
    <row r="160" spans="1:14" s="35" customFormat="1" ht="60" x14ac:dyDescent="0.25">
      <c r="A160" s="29">
        <v>159</v>
      </c>
      <c r="B160" s="30" t="s">
        <v>121</v>
      </c>
      <c r="C160" s="30" t="s">
        <v>39</v>
      </c>
      <c r="D160" s="30">
        <v>5190028145</v>
      </c>
      <c r="E160" s="30" t="s">
        <v>122</v>
      </c>
      <c r="F160" s="36">
        <v>1</v>
      </c>
      <c r="G160" s="40">
        <v>108697582.04000001</v>
      </c>
      <c r="H160" s="40">
        <v>96585057.5</v>
      </c>
      <c r="I160" s="59" t="s">
        <v>869</v>
      </c>
      <c r="J160" s="38" t="s">
        <v>49</v>
      </c>
      <c r="K160" s="40" t="s">
        <v>41</v>
      </c>
      <c r="L160" s="40" t="s">
        <v>41</v>
      </c>
    </row>
    <row r="161" spans="1:12" s="35" customFormat="1" ht="36" x14ac:dyDescent="0.25">
      <c r="A161" s="29">
        <v>160</v>
      </c>
      <c r="B161" s="30" t="s">
        <v>1262</v>
      </c>
      <c r="C161" s="30" t="s">
        <v>24</v>
      </c>
      <c r="D161" s="29">
        <v>5190143028</v>
      </c>
      <c r="E161" s="30" t="s">
        <v>122</v>
      </c>
      <c r="F161" s="36">
        <v>1</v>
      </c>
      <c r="G161" s="40">
        <v>0</v>
      </c>
      <c r="H161" s="40">
        <v>0</v>
      </c>
      <c r="I161" s="59" t="s">
        <v>880</v>
      </c>
      <c r="J161" s="38" t="s">
        <v>123</v>
      </c>
      <c r="K161" s="40">
        <v>17602808.440000001</v>
      </c>
      <c r="L161" s="40">
        <v>17602808.440000001</v>
      </c>
    </row>
    <row r="162" spans="1:12" s="35" customFormat="1" ht="48" x14ac:dyDescent="0.25">
      <c r="A162" s="29">
        <v>161</v>
      </c>
      <c r="B162" s="30" t="s">
        <v>1263</v>
      </c>
      <c r="C162" s="30" t="s">
        <v>67</v>
      </c>
      <c r="D162" s="29">
        <v>5190907139</v>
      </c>
      <c r="E162" s="30" t="s">
        <v>122</v>
      </c>
      <c r="F162" s="36">
        <v>1</v>
      </c>
      <c r="G162" s="40">
        <v>908702667.72000003</v>
      </c>
      <c r="H162" s="40">
        <v>5034167732.2200003</v>
      </c>
      <c r="I162" s="59" t="s">
        <v>881</v>
      </c>
      <c r="J162" s="38" t="s">
        <v>124</v>
      </c>
      <c r="K162" s="101">
        <v>5974255765.79</v>
      </c>
      <c r="L162" s="40" t="s">
        <v>1102</v>
      </c>
    </row>
    <row r="163" spans="1:12" s="35" customFormat="1" ht="72" x14ac:dyDescent="0.25">
      <c r="A163" s="29">
        <v>162</v>
      </c>
      <c r="B163" s="30" t="s">
        <v>1264</v>
      </c>
      <c r="C163" s="30" t="s">
        <v>34</v>
      </c>
      <c r="D163" s="30">
        <v>5101600300</v>
      </c>
      <c r="E163" s="30" t="s">
        <v>125</v>
      </c>
      <c r="F163" s="38">
        <v>97.03</v>
      </c>
      <c r="G163" s="40">
        <v>0</v>
      </c>
      <c r="H163" s="40">
        <v>0</v>
      </c>
      <c r="I163" s="59" t="s">
        <v>882</v>
      </c>
      <c r="J163" s="38" t="s">
        <v>1049</v>
      </c>
      <c r="K163" s="40">
        <v>37576808.939999998</v>
      </c>
      <c r="L163" s="40">
        <v>35660466.200000003</v>
      </c>
    </row>
    <row r="164" spans="1:12" s="35" customFormat="1" ht="72" x14ac:dyDescent="0.25">
      <c r="A164" s="29">
        <v>163</v>
      </c>
      <c r="B164" s="30" t="s">
        <v>1265</v>
      </c>
      <c r="C164" s="30" t="s">
        <v>67</v>
      </c>
      <c r="D164" s="29">
        <v>5190074889</v>
      </c>
      <c r="E164" s="30" t="s">
        <v>122</v>
      </c>
      <c r="F164" s="36">
        <v>1</v>
      </c>
      <c r="G164" s="47">
        <v>0</v>
      </c>
      <c r="H164" s="47">
        <v>0</v>
      </c>
      <c r="I164" s="59" t="s">
        <v>868</v>
      </c>
      <c r="J164" s="38" t="s">
        <v>126</v>
      </c>
      <c r="K164" s="47">
        <v>244311409</v>
      </c>
      <c r="L164" s="47">
        <v>244311409</v>
      </c>
    </row>
    <row r="165" spans="1:12" s="35" customFormat="1" ht="36" x14ac:dyDescent="0.25">
      <c r="A165" s="29">
        <v>164</v>
      </c>
      <c r="B165" s="30" t="s">
        <v>127</v>
      </c>
      <c r="C165" s="30" t="s">
        <v>29</v>
      </c>
      <c r="D165" s="29">
        <v>5105041229</v>
      </c>
      <c r="E165" s="30" t="s">
        <v>122</v>
      </c>
      <c r="F165" s="36">
        <v>1</v>
      </c>
      <c r="G165" s="40">
        <v>12411747.92</v>
      </c>
      <c r="H165" s="40">
        <v>965135218.38</v>
      </c>
      <c r="I165" s="59" t="s">
        <v>883</v>
      </c>
      <c r="J165" s="38" t="s">
        <v>128</v>
      </c>
      <c r="K165" s="40">
        <v>27864984.899999999</v>
      </c>
      <c r="L165" s="40">
        <v>27864984.899999999</v>
      </c>
    </row>
    <row r="166" spans="1:12" s="48" customFormat="1" ht="60" x14ac:dyDescent="0.25">
      <c r="A166" s="29">
        <v>165</v>
      </c>
      <c r="B166" s="30" t="s">
        <v>1431</v>
      </c>
      <c r="C166" s="30" t="s">
        <v>1090</v>
      </c>
      <c r="D166" s="32">
        <v>5190087045</v>
      </c>
      <c r="E166" s="30" t="s">
        <v>48</v>
      </c>
      <c r="F166" s="57">
        <v>1</v>
      </c>
      <c r="G166" s="29">
        <v>0</v>
      </c>
      <c r="H166" s="38" t="s">
        <v>1091</v>
      </c>
      <c r="I166" s="59" t="s">
        <v>869</v>
      </c>
      <c r="J166" s="38" t="s">
        <v>489</v>
      </c>
      <c r="K166" s="40" t="s">
        <v>41</v>
      </c>
      <c r="L166" s="40" t="s">
        <v>41</v>
      </c>
    </row>
    <row r="167" spans="1:12" ht="48" x14ac:dyDescent="0.25">
      <c r="A167" s="29">
        <v>166</v>
      </c>
      <c r="B167" s="30" t="s">
        <v>1137</v>
      </c>
      <c r="C167" s="30" t="s">
        <v>1138</v>
      </c>
      <c r="D167" s="32">
        <v>5190177757</v>
      </c>
      <c r="E167" s="30" t="s">
        <v>12</v>
      </c>
      <c r="F167" s="57">
        <v>1</v>
      </c>
      <c r="G167" s="32">
        <v>42880022.390000001</v>
      </c>
      <c r="H167" s="32">
        <v>42390581.390000001</v>
      </c>
      <c r="I167" s="30" t="s">
        <v>860</v>
      </c>
      <c r="J167" s="30" t="s">
        <v>13</v>
      </c>
      <c r="K167" s="32" t="s">
        <v>41</v>
      </c>
      <c r="L167" s="32" t="s">
        <v>41</v>
      </c>
    </row>
    <row r="168" spans="1:12" ht="48" x14ac:dyDescent="0.25">
      <c r="A168" s="29">
        <v>167</v>
      </c>
      <c r="B168" s="30" t="s">
        <v>1266</v>
      </c>
      <c r="C168" s="30" t="s">
        <v>1138</v>
      </c>
      <c r="D168" s="30">
        <v>5105021039</v>
      </c>
      <c r="E168" s="30" t="s">
        <v>9</v>
      </c>
      <c r="F168" s="31">
        <v>1</v>
      </c>
      <c r="G168" s="47">
        <v>26997932.780000001</v>
      </c>
      <c r="H168" s="47">
        <v>66067467</v>
      </c>
      <c r="I168" s="33" t="s">
        <v>860</v>
      </c>
      <c r="J168" s="67" t="s">
        <v>22</v>
      </c>
      <c r="K168" s="32">
        <f>3753837.91</f>
        <v>3753837.91</v>
      </c>
      <c r="L168" s="32">
        <f>6496556.95</f>
        <v>6496556.9500000002</v>
      </c>
    </row>
    <row r="169" spans="1:12" ht="84" x14ac:dyDescent="0.25">
      <c r="A169" s="29">
        <v>168</v>
      </c>
      <c r="B169" s="30" t="s">
        <v>109</v>
      </c>
      <c r="C169" s="30" t="s">
        <v>1138</v>
      </c>
      <c r="D169" s="30">
        <v>5106800503</v>
      </c>
      <c r="E169" s="30" t="s">
        <v>12</v>
      </c>
      <c r="F169" s="31">
        <v>1</v>
      </c>
      <c r="G169" s="39">
        <v>16696704.51</v>
      </c>
      <c r="H169" s="39">
        <v>6700403.3399999999</v>
      </c>
      <c r="I169" s="33" t="s">
        <v>907</v>
      </c>
      <c r="J169" s="67" t="s">
        <v>110</v>
      </c>
      <c r="K169" s="32" t="s">
        <v>41</v>
      </c>
      <c r="L169" s="32" t="s">
        <v>41</v>
      </c>
    </row>
    <row r="170" spans="1:12" ht="36" x14ac:dyDescent="0.25">
      <c r="A170" s="29">
        <v>169</v>
      </c>
      <c r="B170" s="30" t="s">
        <v>1267</v>
      </c>
      <c r="C170" s="30" t="s">
        <v>31</v>
      </c>
      <c r="D170" s="30">
        <v>5191120400</v>
      </c>
      <c r="E170" s="30" t="s">
        <v>42</v>
      </c>
      <c r="F170" s="36">
        <v>1</v>
      </c>
      <c r="G170" s="47">
        <v>37859862.119999997</v>
      </c>
      <c r="H170" s="47">
        <v>32665234.050000001</v>
      </c>
      <c r="I170" s="33" t="s">
        <v>864</v>
      </c>
      <c r="J170" s="30" t="s">
        <v>32</v>
      </c>
      <c r="K170" s="32">
        <v>7320440.1100000003</v>
      </c>
      <c r="L170" s="80">
        <v>1314</v>
      </c>
    </row>
    <row r="171" spans="1:12" ht="60" x14ac:dyDescent="0.25">
      <c r="A171" s="29">
        <v>170</v>
      </c>
      <c r="B171" s="30" t="s">
        <v>33</v>
      </c>
      <c r="C171" s="30" t="s">
        <v>34</v>
      </c>
      <c r="D171" s="30">
        <v>5190064320</v>
      </c>
      <c r="E171" s="30" t="s">
        <v>9</v>
      </c>
      <c r="F171" s="36">
        <v>1</v>
      </c>
      <c r="G171" s="40">
        <v>101057177.40000001</v>
      </c>
      <c r="H171" s="40">
        <v>288497124.06999999</v>
      </c>
      <c r="I171" s="33" t="s">
        <v>865</v>
      </c>
      <c r="J171" s="30" t="s">
        <v>35</v>
      </c>
      <c r="K171" s="32">
        <v>6503223.6799999997</v>
      </c>
      <c r="L171" s="32" t="s">
        <v>1141</v>
      </c>
    </row>
    <row r="172" spans="1:12" s="90" customFormat="1" ht="84" x14ac:dyDescent="0.25">
      <c r="A172" s="29">
        <v>171</v>
      </c>
      <c r="B172" s="30" t="s">
        <v>1268</v>
      </c>
      <c r="C172" s="30" t="s">
        <v>34</v>
      </c>
      <c r="D172" s="30">
        <v>5190913407</v>
      </c>
      <c r="E172" s="30" t="s">
        <v>9</v>
      </c>
      <c r="F172" s="31">
        <v>1</v>
      </c>
      <c r="G172" s="47">
        <v>146577379.63999999</v>
      </c>
      <c r="H172" s="47">
        <v>128190543.7</v>
      </c>
      <c r="I172" s="33" t="s">
        <v>910</v>
      </c>
      <c r="J172" s="30" t="s">
        <v>65</v>
      </c>
      <c r="K172" s="32">
        <v>161950</v>
      </c>
      <c r="L172" s="32">
        <v>160060</v>
      </c>
    </row>
    <row r="173" spans="1:12" s="48" customFormat="1" ht="36" x14ac:dyDescent="0.25">
      <c r="A173" s="29">
        <v>172</v>
      </c>
      <c r="B173" s="30" t="s">
        <v>1448</v>
      </c>
      <c r="C173" s="30" t="s">
        <v>1449</v>
      </c>
      <c r="D173" s="32">
        <v>5190087895</v>
      </c>
      <c r="E173" s="30" t="s">
        <v>48</v>
      </c>
      <c r="F173" s="31">
        <v>1</v>
      </c>
      <c r="G173" s="32">
        <v>0</v>
      </c>
      <c r="H173" s="32">
        <v>29443125</v>
      </c>
      <c r="I173" s="30" t="s">
        <v>907</v>
      </c>
      <c r="J173" s="30" t="s">
        <v>1453</v>
      </c>
      <c r="K173" s="80">
        <v>0</v>
      </c>
      <c r="L173" s="80">
        <v>0</v>
      </c>
    </row>
    <row r="174" spans="1:12" s="48" customFormat="1" ht="168" x14ac:dyDescent="0.25">
      <c r="A174" s="29">
        <v>173</v>
      </c>
      <c r="B174" s="30" t="s">
        <v>1450</v>
      </c>
      <c r="C174" s="30" t="s">
        <v>50</v>
      </c>
      <c r="D174" s="32">
        <v>5190084365</v>
      </c>
      <c r="E174" s="30" t="s">
        <v>48</v>
      </c>
      <c r="F174" s="57">
        <v>1</v>
      </c>
      <c r="G174" s="32">
        <v>26767927</v>
      </c>
      <c r="H174" s="32">
        <v>39539946</v>
      </c>
      <c r="I174" s="30" t="s">
        <v>870</v>
      </c>
      <c r="J174" s="30" t="s">
        <v>1454</v>
      </c>
      <c r="K174" s="32" t="s">
        <v>41</v>
      </c>
      <c r="L174" s="32" t="s">
        <v>41</v>
      </c>
    </row>
    <row r="175" spans="1:12" s="48" customFormat="1" ht="96" x14ac:dyDescent="0.25">
      <c r="A175" s="29">
        <v>174</v>
      </c>
      <c r="B175" s="30" t="s">
        <v>1451</v>
      </c>
      <c r="C175" s="30" t="s">
        <v>8</v>
      </c>
      <c r="D175" s="32">
        <v>5190084319</v>
      </c>
      <c r="E175" s="30" t="s">
        <v>48</v>
      </c>
      <c r="F175" s="31">
        <v>1</v>
      </c>
      <c r="G175" s="32">
        <v>0</v>
      </c>
      <c r="H175" s="32">
        <v>13948686.710000001</v>
      </c>
      <c r="I175" s="30" t="s">
        <v>1456</v>
      </c>
      <c r="J175" s="30" t="s">
        <v>1455</v>
      </c>
      <c r="K175" s="32">
        <v>0</v>
      </c>
      <c r="L175" s="32">
        <v>0</v>
      </c>
    </row>
    <row r="176" spans="1:12" ht="39" customHeight="1" x14ac:dyDescent="0.25">
      <c r="A176" s="116" t="s">
        <v>1432</v>
      </c>
      <c r="B176" s="117"/>
      <c r="C176" s="117"/>
      <c r="D176" s="117"/>
      <c r="E176" s="117"/>
      <c r="F176" s="117"/>
      <c r="G176" s="117"/>
      <c r="H176" s="117"/>
      <c r="I176" s="117"/>
      <c r="J176" s="117"/>
      <c r="K176" s="117"/>
      <c r="L176" s="117"/>
    </row>
  </sheetData>
  <autoFilter ref="A1:N176"/>
  <sortState ref="A2:S178">
    <sortCondition ref="A2:A178"/>
  </sortState>
  <mergeCells count="1">
    <mergeCell ref="A176:L176"/>
  </mergeCells>
  <pageMargins left="0" right="0" top="0.55118110236220474" bottom="0.55118110236220474" header="0.31496062992125984" footer="0.31496062992125984"/>
  <pageSetup paperSize="9" scale="7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819"/>
  <sheetViews>
    <sheetView tabSelected="1" zoomScale="80" zoomScaleNormal="80" workbookViewId="0">
      <pane ySplit="1" topLeftCell="A466" activePane="bottomLeft" state="frozen"/>
      <selection activeCell="H7" sqref="H7"/>
      <selection pane="bottomLeft" activeCell="A5" sqref="A5:H477"/>
    </sheetView>
  </sheetViews>
  <sheetFormatPr defaultColWidth="8.85546875" defaultRowHeight="12" x14ac:dyDescent="0.25"/>
  <cols>
    <col min="1" max="1" width="6.7109375" style="4" customWidth="1"/>
    <col min="2" max="2" width="12.7109375" style="4" customWidth="1"/>
    <col min="3" max="3" width="22.85546875" style="24" customWidth="1"/>
    <col min="4" max="4" width="20.42578125" style="24" customWidth="1"/>
    <col min="5" max="6" width="13.5703125" style="4" customWidth="1"/>
    <col min="7" max="7" width="12" style="4" customWidth="1"/>
    <col min="8" max="8" width="16.140625" style="4" customWidth="1"/>
    <col min="9" max="9" width="14.7109375" style="4" customWidth="1"/>
    <col min="10" max="10" width="17.5703125" style="4" customWidth="1"/>
    <col min="11" max="11" width="25.7109375" style="22" customWidth="1"/>
    <col min="12" max="12" width="13.28515625" style="4" customWidth="1"/>
    <col min="13" max="13" width="16" style="4" customWidth="1"/>
    <col min="14" max="14" width="27.85546875" style="22" customWidth="1"/>
    <col min="15" max="15" width="11" style="22" customWidth="1"/>
    <col min="16" max="16384" width="8.85546875" style="22"/>
  </cols>
  <sheetData>
    <row r="1" spans="1:13" s="16" customFormat="1" ht="108" customHeight="1" x14ac:dyDescent="0.25">
      <c r="A1" s="2" t="s">
        <v>0</v>
      </c>
      <c r="B1" s="2" t="s">
        <v>130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5" t="s">
        <v>1120</v>
      </c>
      <c r="I1" s="25" t="s">
        <v>1021</v>
      </c>
      <c r="J1" s="2" t="s">
        <v>6</v>
      </c>
      <c r="K1" s="2" t="s">
        <v>7</v>
      </c>
      <c r="L1" s="25" t="s">
        <v>1422</v>
      </c>
      <c r="M1" s="25" t="s">
        <v>1139</v>
      </c>
    </row>
    <row r="2" spans="1:13" s="56" customFormat="1" ht="60" x14ac:dyDescent="0.25">
      <c r="A2" s="64">
        <v>1</v>
      </c>
      <c r="B2" s="30" t="s">
        <v>1007</v>
      </c>
      <c r="C2" s="30" t="s">
        <v>611</v>
      </c>
      <c r="D2" s="30" t="s">
        <v>1011</v>
      </c>
      <c r="E2" s="30">
        <v>5101740191</v>
      </c>
      <c r="F2" s="30" t="s">
        <v>134</v>
      </c>
      <c r="G2" s="31">
        <v>1</v>
      </c>
      <c r="H2" s="39">
        <v>24124181</v>
      </c>
      <c r="I2" s="39">
        <v>18410419.539999999</v>
      </c>
      <c r="J2" s="33" t="s">
        <v>921</v>
      </c>
      <c r="K2" s="54" t="s">
        <v>43</v>
      </c>
      <c r="L2" s="39">
        <v>958500</v>
      </c>
      <c r="M2" s="39">
        <v>0</v>
      </c>
    </row>
    <row r="3" spans="1:13" s="56" customFormat="1" ht="48" x14ac:dyDescent="0.25">
      <c r="A3" s="64">
        <v>2</v>
      </c>
      <c r="B3" s="30" t="s">
        <v>1007</v>
      </c>
      <c r="C3" s="30" t="s">
        <v>1290</v>
      </c>
      <c r="D3" s="30" t="s">
        <v>1010</v>
      </c>
      <c r="E3" s="30">
        <v>5101200823</v>
      </c>
      <c r="F3" s="30" t="s">
        <v>138</v>
      </c>
      <c r="G3" s="31">
        <v>1</v>
      </c>
      <c r="H3" s="39">
        <v>354411851.73000002</v>
      </c>
      <c r="I3" s="39">
        <v>553287687.86000001</v>
      </c>
      <c r="J3" s="33" t="s">
        <v>921</v>
      </c>
      <c r="K3" s="54" t="s">
        <v>43</v>
      </c>
      <c r="L3" s="39">
        <v>4877380</v>
      </c>
      <c r="M3" s="39">
        <v>0</v>
      </c>
    </row>
    <row r="4" spans="1:13" s="56" customFormat="1" ht="84" x14ac:dyDescent="0.25">
      <c r="A4" s="64">
        <v>3</v>
      </c>
      <c r="B4" s="30" t="s">
        <v>1007</v>
      </c>
      <c r="C4" s="65" t="s">
        <v>1291</v>
      </c>
      <c r="D4" s="30" t="s">
        <v>1009</v>
      </c>
      <c r="E4" s="30">
        <v>5101000133</v>
      </c>
      <c r="F4" s="30" t="s">
        <v>134</v>
      </c>
      <c r="G4" s="31">
        <v>1</v>
      </c>
      <c r="H4" s="39">
        <v>5844592.4000000004</v>
      </c>
      <c r="I4" s="39">
        <v>4584296.76</v>
      </c>
      <c r="J4" s="33" t="s">
        <v>886</v>
      </c>
      <c r="K4" s="54" t="s">
        <v>167</v>
      </c>
      <c r="L4" s="39">
        <v>0</v>
      </c>
      <c r="M4" s="39">
        <v>0</v>
      </c>
    </row>
    <row r="5" spans="1:13" s="56" customFormat="1" ht="72" x14ac:dyDescent="0.25">
      <c r="A5" s="5">
        <v>4</v>
      </c>
      <c r="B5" s="6" t="s">
        <v>1007</v>
      </c>
      <c r="C5" s="121" t="s">
        <v>1292</v>
      </c>
      <c r="D5" s="6" t="s">
        <v>1008</v>
      </c>
      <c r="E5" s="6">
        <v>5101311971</v>
      </c>
      <c r="F5" s="6" t="s">
        <v>134</v>
      </c>
      <c r="G5" s="42">
        <v>1</v>
      </c>
      <c r="H5" s="43">
        <v>25225488</v>
      </c>
      <c r="I5" s="39">
        <v>17460000</v>
      </c>
      <c r="J5" s="33" t="s">
        <v>886</v>
      </c>
      <c r="K5" s="54" t="s">
        <v>167</v>
      </c>
      <c r="L5" s="39">
        <v>0</v>
      </c>
      <c r="M5" s="39">
        <v>0</v>
      </c>
    </row>
    <row r="6" spans="1:13" s="56" customFormat="1" ht="48" x14ac:dyDescent="0.25">
      <c r="A6" s="5">
        <v>5</v>
      </c>
      <c r="B6" s="6" t="s">
        <v>1007</v>
      </c>
      <c r="C6" s="6" t="s">
        <v>1293</v>
      </c>
      <c r="D6" s="6" t="s">
        <v>1011</v>
      </c>
      <c r="E6" s="6">
        <v>5101200855</v>
      </c>
      <c r="F6" s="6" t="s">
        <v>134</v>
      </c>
      <c r="G6" s="42">
        <v>1</v>
      </c>
      <c r="H6" s="43">
        <v>44588525.280000001</v>
      </c>
      <c r="I6" s="39">
        <v>34084476.5</v>
      </c>
      <c r="J6" s="33" t="s">
        <v>886</v>
      </c>
      <c r="K6" s="54" t="s">
        <v>167</v>
      </c>
      <c r="L6" s="39">
        <v>0</v>
      </c>
      <c r="M6" s="39">
        <v>0</v>
      </c>
    </row>
    <row r="7" spans="1:13" s="56" customFormat="1" ht="48" x14ac:dyDescent="0.25">
      <c r="A7" s="5">
        <v>6</v>
      </c>
      <c r="B7" s="6" t="s">
        <v>1007</v>
      </c>
      <c r="C7" s="6" t="s">
        <v>1294</v>
      </c>
      <c r="D7" s="6" t="s">
        <v>1010</v>
      </c>
      <c r="E7" s="6">
        <v>5118002717</v>
      </c>
      <c r="F7" s="6" t="s">
        <v>134</v>
      </c>
      <c r="G7" s="42">
        <v>1</v>
      </c>
      <c r="H7" s="43">
        <v>12463107.039999999</v>
      </c>
      <c r="I7" s="39">
        <v>13106903.1</v>
      </c>
      <c r="J7" s="33" t="s">
        <v>886</v>
      </c>
      <c r="K7" s="54" t="s">
        <v>167</v>
      </c>
      <c r="L7" s="39">
        <v>0</v>
      </c>
      <c r="M7" s="39">
        <v>0</v>
      </c>
    </row>
    <row r="8" spans="1:13" s="56" customFormat="1" ht="48" x14ac:dyDescent="0.25">
      <c r="A8" s="5">
        <v>7</v>
      </c>
      <c r="B8" s="6" t="s">
        <v>1007</v>
      </c>
      <c r="C8" s="121" t="s">
        <v>612</v>
      </c>
      <c r="D8" s="6" t="s">
        <v>1008</v>
      </c>
      <c r="E8" s="6">
        <v>5101740219</v>
      </c>
      <c r="F8" s="6" t="s">
        <v>134</v>
      </c>
      <c r="G8" s="42">
        <v>1</v>
      </c>
      <c r="H8" s="81">
        <v>32204910</v>
      </c>
      <c r="I8" s="39">
        <v>25250000</v>
      </c>
      <c r="J8" s="33" t="s">
        <v>890</v>
      </c>
      <c r="K8" s="54" t="s">
        <v>279</v>
      </c>
      <c r="L8" s="39">
        <v>55800</v>
      </c>
      <c r="M8" s="39">
        <v>55800</v>
      </c>
    </row>
    <row r="9" spans="1:13" s="56" customFormat="1" ht="72" x14ac:dyDescent="0.25">
      <c r="A9" s="5">
        <v>8</v>
      </c>
      <c r="B9" s="6" t="s">
        <v>1007</v>
      </c>
      <c r="C9" s="6" t="s">
        <v>1295</v>
      </c>
      <c r="D9" s="6" t="s">
        <v>1008</v>
      </c>
      <c r="E9" s="6">
        <v>5118001495</v>
      </c>
      <c r="F9" s="6" t="s">
        <v>138</v>
      </c>
      <c r="G9" s="42">
        <v>1</v>
      </c>
      <c r="H9" s="43">
        <v>36018818.869999997</v>
      </c>
      <c r="I9" s="39">
        <v>30479864.18</v>
      </c>
      <c r="J9" s="33" t="s">
        <v>889</v>
      </c>
      <c r="K9" s="54" t="s">
        <v>202</v>
      </c>
      <c r="L9" s="39">
        <v>0</v>
      </c>
      <c r="M9" s="39">
        <v>0</v>
      </c>
    </row>
    <row r="10" spans="1:13" s="81" customFormat="1" ht="72" x14ac:dyDescent="0.25">
      <c r="A10" s="5">
        <v>9</v>
      </c>
      <c r="B10" s="6" t="s">
        <v>1007</v>
      </c>
      <c r="C10" s="6" t="s">
        <v>1296</v>
      </c>
      <c r="D10" s="6" t="s">
        <v>1010</v>
      </c>
      <c r="E10" s="6">
        <v>5118002178</v>
      </c>
      <c r="F10" s="6" t="s">
        <v>138</v>
      </c>
      <c r="G10" s="42">
        <v>1</v>
      </c>
      <c r="H10" s="43">
        <v>13424675.640000001</v>
      </c>
      <c r="I10" s="43">
        <v>15676311.050000001</v>
      </c>
      <c r="J10" s="15" t="s">
        <v>910</v>
      </c>
      <c r="K10" s="13" t="s">
        <v>65</v>
      </c>
      <c r="L10" s="43">
        <v>18960</v>
      </c>
      <c r="M10" s="43">
        <v>0</v>
      </c>
    </row>
    <row r="11" spans="1:13" s="81" customFormat="1" ht="48" x14ac:dyDescent="0.25">
      <c r="A11" s="5">
        <v>10</v>
      </c>
      <c r="B11" s="6" t="s">
        <v>1007</v>
      </c>
      <c r="C11" s="6" t="s">
        <v>1297</v>
      </c>
      <c r="D11" s="6" t="s">
        <v>1010</v>
      </c>
      <c r="E11" s="6">
        <v>5101200816</v>
      </c>
      <c r="F11" s="6" t="s">
        <v>138</v>
      </c>
      <c r="G11" s="42">
        <v>1</v>
      </c>
      <c r="H11" s="43">
        <v>22466812.390000001</v>
      </c>
      <c r="I11" s="43">
        <v>15985661.17</v>
      </c>
      <c r="J11" s="15" t="s">
        <v>910</v>
      </c>
      <c r="K11" s="13" t="s">
        <v>613</v>
      </c>
      <c r="L11" s="43">
        <v>26640</v>
      </c>
      <c r="M11" s="43">
        <v>0</v>
      </c>
    </row>
    <row r="12" spans="1:13" s="56" customFormat="1" ht="36" x14ac:dyDescent="0.25">
      <c r="A12" s="5">
        <v>11</v>
      </c>
      <c r="B12" s="6" t="s">
        <v>1007</v>
      </c>
      <c r="C12" s="6" t="s">
        <v>614</v>
      </c>
      <c r="D12" s="6" t="s">
        <v>1011</v>
      </c>
      <c r="E12" s="6">
        <v>5101750104</v>
      </c>
      <c r="F12" s="6" t="s">
        <v>137</v>
      </c>
      <c r="G12" s="42">
        <v>1</v>
      </c>
      <c r="H12" s="122">
        <v>44325170.600000001</v>
      </c>
      <c r="I12" s="39">
        <v>35338147.969999999</v>
      </c>
      <c r="J12" s="30" t="s">
        <v>857</v>
      </c>
      <c r="K12" s="54" t="s">
        <v>144</v>
      </c>
      <c r="L12" s="41">
        <v>3348600</v>
      </c>
      <c r="M12" s="41">
        <v>3348759</v>
      </c>
    </row>
    <row r="13" spans="1:13" s="56" customFormat="1" ht="36" x14ac:dyDescent="0.25">
      <c r="A13" s="5">
        <v>12</v>
      </c>
      <c r="B13" s="6" t="s">
        <v>1007</v>
      </c>
      <c r="C13" s="6" t="s">
        <v>615</v>
      </c>
      <c r="D13" s="6" t="s">
        <v>1011</v>
      </c>
      <c r="E13" s="6">
        <v>5101750150</v>
      </c>
      <c r="F13" s="6" t="s">
        <v>134</v>
      </c>
      <c r="G13" s="42">
        <v>1</v>
      </c>
      <c r="H13" s="43">
        <v>25928802.699999999</v>
      </c>
      <c r="I13" s="39">
        <v>20153176.780000001</v>
      </c>
      <c r="J13" s="30" t="s">
        <v>857</v>
      </c>
      <c r="K13" s="54" t="s">
        <v>144</v>
      </c>
      <c r="L13" s="41">
        <v>1821300</v>
      </c>
      <c r="M13" s="39">
        <v>1821388</v>
      </c>
    </row>
    <row r="14" spans="1:13" s="56" customFormat="1" ht="36" x14ac:dyDescent="0.25">
      <c r="A14" s="5">
        <v>13</v>
      </c>
      <c r="B14" s="6" t="s">
        <v>1007</v>
      </c>
      <c r="C14" s="6" t="s">
        <v>616</v>
      </c>
      <c r="D14" s="6" t="s">
        <v>1011</v>
      </c>
      <c r="E14" s="6">
        <v>5101750168</v>
      </c>
      <c r="F14" s="6" t="s">
        <v>134</v>
      </c>
      <c r="G14" s="42">
        <v>1</v>
      </c>
      <c r="H14" s="43">
        <v>48463971.759999998</v>
      </c>
      <c r="I14" s="39">
        <v>37611378.490000002</v>
      </c>
      <c r="J14" s="30" t="s">
        <v>857</v>
      </c>
      <c r="K14" s="54" t="s">
        <v>144</v>
      </c>
      <c r="L14" s="41">
        <v>3237100</v>
      </c>
      <c r="M14" s="39">
        <v>3237131</v>
      </c>
    </row>
    <row r="15" spans="1:13" s="56" customFormat="1" ht="36" x14ac:dyDescent="0.25">
      <c r="A15" s="5">
        <v>14</v>
      </c>
      <c r="B15" s="6" t="s">
        <v>1007</v>
      </c>
      <c r="C15" s="6" t="s">
        <v>617</v>
      </c>
      <c r="D15" s="6" t="s">
        <v>1011</v>
      </c>
      <c r="E15" s="6">
        <v>5101750175</v>
      </c>
      <c r="F15" s="6" t="s">
        <v>134</v>
      </c>
      <c r="G15" s="42">
        <v>1</v>
      </c>
      <c r="H15" s="43">
        <v>27499265.23</v>
      </c>
      <c r="I15" s="39">
        <v>22642006.870000001</v>
      </c>
      <c r="J15" s="30" t="s">
        <v>857</v>
      </c>
      <c r="K15" s="54" t="s">
        <v>144</v>
      </c>
      <c r="L15" s="41">
        <v>1795510</v>
      </c>
      <c r="M15" s="39">
        <v>1795510</v>
      </c>
    </row>
    <row r="16" spans="1:13" s="56" customFormat="1" ht="36" x14ac:dyDescent="0.25">
      <c r="A16" s="5">
        <v>15</v>
      </c>
      <c r="B16" s="6" t="s">
        <v>1007</v>
      </c>
      <c r="C16" s="6" t="s">
        <v>618</v>
      </c>
      <c r="D16" s="6" t="s">
        <v>1011</v>
      </c>
      <c r="E16" s="6">
        <v>5101750182</v>
      </c>
      <c r="F16" s="6" t="s">
        <v>134</v>
      </c>
      <c r="G16" s="42">
        <v>1</v>
      </c>
      <c r="H16" s="43">
        <v>57965103.5</v>
      </c>
      <c r="I16" s="39">
        <v>47361912.789999999</v>
      </c>
      <c r="J16" s="30" t="s">
        <v>857</v>
      </c>
      <c r="K16" s="54" t="s">
        <v>144</v>
      </c>
      <c r="L16" s="41">
        <v>3660900</v>
      </c>
      <c r="M16" s="39">
        <v>3661058</v>
      </c>
    </row>
    <row r="17" spans="1:13" s="56" customFormat="1" ht="36" x14ac:dyDescent="0.25">
      <c r="A17" s="5">
        <v>16</v>
      </c>
      <c r="B17" s="6" t="s">
        <v>1007</v>
      </c>
      <c r="C17" s="6" t="s">
        <v>619</v>
      </c>
      <c r="D17" s="6" t="s">
        <v>1011</v>
      </c>
      <c r="E17" s="6">
        <v>5101750190</v>
      </c>
      <c r="F17" s="6" t="s">
        <v>134</v>
      </c>
      <c r="G17" s="42">
        <v>1</v>
      </c>
      <c r="H17" s="43">
        <v>37299192.189999998</v>
      </c>
      <c r="I17" s="39">
        <v>0</v>
      </c>
      <c r="J17" s="30" t="s">
        <v>857</v>
      </c>
      <c r="K17" s="54" t="s">
        <v>144</v>
      </c>
      <c r="L17" s="41">
        <v>991000</v>
      </c>
      <c r="M17" s="39">
        <v>990945</v>
      </c>
    </row>
    <row r="18" spans="1:13" s="56" customFormat="1" ht="36" x14ac:dyDescent="0.25">
      <c r="A18" s="5">
        <v>17</v>
      </c>
      <c r="B18" s="6" t="s">
        <v>1007</v>
      </c>
      <c r="C18" s="6" t="s">
        <v>620</v>
      </c>
      <c r="D18" s="6" t="s">
        <v>1011</v>
      </c>
      <c r="E18" s="6">
        <v>5101750200</v>
      </c>
      <c r="F18" s="6" t="s">
        <v>134</v>
      </c>
      <c r="G18" s="42">
        <v>1</v>
      </c>
      <c r="H18" s="43">
        <v>48007468.520000003</v>
      </c>
      <c r="I18" s="39">
        <v>38216280.859999999</v>
      </c>
      <c r="J18" s="30" t="s">
        <v>857</v>
      </c>
      <c r="K18" s="54" t="s">
        <v>144</v>
      </c>
      <c r="L18" s="41">
        <v>2852741</v>
      </c>
      <c r="M18" s="39">
        <v>2852741</v>
      </c>
    </row>
    <row r="19" spans="1:13" s="56" customFormat="1" ht="36" x14ac:dyDescent="0.25">
      <c r="A19" s="5">
        <v>18</v>
      </c>
      <c r="B19" s="6" t="s">
        <v>1007</v>
      </c>
      <c r="C19" s="6" t="s">
        <v>1298</v>
      </c>
      <c r="D19" s="6" t="s">
        <v>1011</v>
      </c>
      <c r="E19" s="6">
        <v>5101700826</v>
      </c>
      <c r="F19" s="6" t="s">
        <v>134</v>
      </c>
      <c r="G19" s="42">
        <v>1</v>
      </c>
      <c r="H19" s="43">
        <v>86374359.599999994</v>
      </c>
      <c r="I19" s="39">
        <v>71923560.739999995</v>
      </c>
      <c r="J19" s="30" t="s">
        <v>854</v>
      </c>
      <c r="K19" s="54" t="s">
        <v>73</v>
      </c>
      <c r="L19" s="39">
        <v>0</v>
      </c>
      <c r="M19" s="39">
        <v>0</v>
      </c>
    </row>
    <row r="20" spans="1:13" s="56" customFormat="1" ht="36" x14ac:dyDescent="0.25">
      <c r="A20" s="5">
        <v>19</v>
      </c>
      <c r="B20" s="6" t="s">
        <v>1007</v>
      </c>
      <c r="C20" s="6" t="s">
        <v>1299</v>
      </c>
      <c r="D20" s="6" t="s">
        <v>1011</v>
      </c>
      <c r="E20" s="6">
        <v>5101740064</v>
      </c>
      <c r="F20" s="6" t="s">
        <v>134</v>
      </c>
      <c r="G20" s="42">
        <v>1</v>
      </c>
      <c r="H20" s="43">
        <v>55191885.280000001</v>
      </c>
      <c r="I20" s="39">
        <v>45873778.880000003</v>
      </c>
      <c r="J20" s="30" t="s">
        <v>854</v>
      </c>
      <c r="K20" s="54" t="s">
        <v>73</v>
      </c>
      <c r="L20" s="39">
        <v>0</v>
      </c>
      <c r="M20" s="39">
        <v>0</v>
      </c>
    </row>
    <row r="21" spans="1:13" s="56" customFormat="1" ht="36" x14ac:dyDescent="0.25">
      <c r="A21" s="5">
        <v>20</v>
      </c>
      <c r="B21" s="6" t="s">
        <v>1007</v>
      </c>
      <c r="C21" s="6" t="s">
        <v>1300</v>
      </c>
      <c r="D21" s="6" t="s">
        <v>1011</v>
      </c>
      <c r="E21" s="6">
        <v>5101700833</v>
      </c>
      <c r="F21" s="6" t="s">
        <v>134</v>
      </c>
      <c r="G21" s="42">
        <v>1</v>
      </c>
      <c r="H21" s="43">
        <v>75183786.920000002</v>
      </c>
      <c r="I21" s="39">
        <v>59222559.289999999</v>
      </c>
      <c r="J21" s="30" t="s">
        <v>854</v>
      </c>
      <c r="K21" s="54" t="s">
        <v>73</v>
      </c>
      <c r="L21" s="39">
        <v>0</v>
      </c>
      <c r="M21" s="39">
        <v>0</v>
      </c>
    </row>
    <row r="22" spans="1:13" s="56" customFormat="1" ht="36" x14ac:dyDescent="0.25">
      <c r="A22" s="5">
        <v>21</v>
      </c>
      <c r="B22" s="6" t="s">
        <v>1007</v>
      </c>
      <c r="C22" s="6" t="s">
        <v>1301</v>
      </c>
      <c r="D22" s="6" t="s">
        <v>1011</v>
      </c>
      <c r="E22" s="6">
        <v>5101700801</v>
      </c>
      <c r="F22" s="6" t="s">
        <v>134</v>
      </c>
      <c r="G22" s="42">
        <v>1</v>
      </c>
      <c r="H22" s="43">
        <v>66402633.789999999</v>
      </c>
      <c r="I22" s="39">
        <v>54142660.009999998</v>
      </c>
      <c r="J22" s="30" t="s">
        <v>854</v>
      </c>
      <c r="K22" s="54" t="s">
        <v>73</v>
      </c>
      <c r="L22" s="39">
        <v>0</v>
      </c>
      <c r="M22" s="39">
        <v>0</v>
      </c>
    </row>
    <row r="23" spans="1:13" s="56" customFormat="1" ht="60" x14ac:dyDescent="0.25">
      <c r="A23" s="5">
        <v>22</v>
      </c>
      <c r="B23" s="6" t="s">
        <v>1007</v>
      </c>
      <c r="C23" s="6" t="s">
        <v>1302</v>
      </c>
      <c r="D23" s="6" t="s">
        <v>1011</v>
      </c>
      <c r="E23" s="6">
        <v>5101740145</v>
      </c>
      <c r="F23" s="6" t="s">
        <v>134</v>
      </c>
      <c r="G23" s="42">
        <v>1</v>
      </c>
      <c r="H23" s="43">
        <v>66062033.159999996</v>
      </c>
      <c r="I23" s="39">
        <v>52416068.539999999</v>
      </c>
      <c r="J23" s="30" t="s">
        <v>854</v>
      </c>
      <c r="K23" s="54" t="s">
        <v>73</v>
      </c>
      <c r="L23" s="39">
        <v>2383700</v>
      </c>
      <c r="M23" s="39">
        <v>0</v>
      </c>
    </row>
    <row r="24" spans="1:13" s="56" customFormat="1" ht="36" x14ac:dyDescent="0.25">
      <c r="A24" s="5">
        <v>23</v>
      </c>
      <c r="B24" s="6" t="s">
        <v>1007</v>
      </c>
      <c r="C24" s="6" t="s">
        <v>1303</v>
      </c>
      <c r="D24" s="6" t="s">
        <v>1011</v>
      </c>
      <c r="E24" s="6">
        <v>5101700858</v>
      </c>
      <c r="F24" s="6" t="s">
        <v>134</v>
      </c>
      <c r="G24" s="42">
        <v>1</v>
      </c>
      <c r="H24" s="43">
        <v>93387477.870000005</v>
      </c>
      <c r="I24" s="39">
        <v>85479684.469999999</v>
      </c>
      <c r="J24" s="30" t="s">
        <v>854</v>
      </c>
      <c r="K24" s="54" t="s">
        <v>73</v>
      </c>
      <c r="L24" s="39">
        <v>701900</v>
      </c>
      <c r="M24" s="39">
        <v>0</v>
      </c>
    </row>
    <row r="25" spans="1:13" s="56" customFormat="1" ht="36" x14ac:dyDescent="0.25">
      <c r="A25" s="5">
        <v>24</v>
      </c>
      <c r="B25" s="6" t="s">
        <v>1007</v>
      </c>
      <c r="C25" s="6" t="s">
        <v>1304</v>
      </c>
      <c r="D25" s="6" t="s">
        <v>1011</v>
      </c>
      <c r="E25" s="6">
        <v>5101700625</v>
      </c>
      <c r="F25" s="6" t="s">
        <v>134</v>
      </c>
      <c r="G25" s="42">
        <v>1</v>
      </c>
      <c r="H25" s="43">
        <v>113497099.84999999</v>
      </c>
      <c r="I25" s="39">
        <v>89908580.359999999</v>
      </c>
      <c r="J25" s="30" t="s">
        <v>854</v>
      </c>
      <c r="K25" s="54" t="s">
        <v>73</v>
      </c>
      <c r="L25" s="39">
        <v>0</v>
      </c>
      <c r="M25" s="39">
        <v>0</v>
      </c>
    </row>
    <row r="26" spans="1:13" s="56" customFormat="1" ht="36" x14ac:dyDescent="0.25">
      <c r="A26" s="5">
        <v>25</v>
      </c>
      <c r="B26" s="6" t="s">
        <v>1007</v>
      </c>
      <c r="C26" s="6" t="s">
        <v>1305</v>
      </c>
      <c r="D26" s="6" t="s">
        <v>1011</v>
      </c>
      <c r="E26" s="6">
        <v>5101740096</v>
      </c>
      <c r="F26" s="6" t="s">
        <v>134</v>
      </c>
      <c r="G26" s="42">
        <v>1</v>
      </c>
      <c r="H26" s="43">
        <v>78916293.870000005</v>
      </c>
      <c r="I26" s="39">
        <v>64658329.799999997</v>
      </c>
      <c r="J26" s="30" t="s">
        <v>854</v>
      </c>
      <c r="K26" s="54" t="s">
        <v>73</v>
      </c>
      <c r="L26" s="39">
        <v>17800</v>
      </c>
      <c r="M26" s="39">
        <v>0</v>
      </c>
    </row>
    <row r="27" spans="1:13" s="56" customFormat="1" ht="36" x14ac:dyDescent="0.25">
      <c r="A27" s="5">
        <v>26</v>
      </c>
      <c r="B27" s="6" t="s">
        <v>1007</v>
      </c>
      <c r="C27" s="6" t="s">
        <v>1306</v>
      </c>
      <c r="D27" s="6" t="s">
        <v>1011</v>
      </c>
      <c r="E27" s="6">
        <v>5101700791</v>
      </c>
      <c r="F27" s="6" t="s">
        <v>134</v>
      </c>
      <c r="G27" s="42">
        <v>1</v>
      </c>
      <c r="H27" s="43">
        <v>59911060.020000003</v>
      </c>
      <c r="I27" s="39">
        <v>55556002.68</v>
      </c>
      <c r="J27" s="30" t="s">
        <v>854</v>
      </c>
      <c r="K27" s="54" t="s">
        <v>141</v>
      </c>
      <c r="L27" s="39">
        <v>0</v>
      </c>
      <c r="M27" s="39">
        <v>0</v>
      </c>
    </row>
    <row r="28" spans="1:13" s="56" customFormat="1" ht="36" x14ac:dyDescent="0.25">
      <c r="A28" s="5">
        <v>27</v>
      </c>
      <c r="B28" s="6" t="s">
        <v>1007</v>
      </c>
      <c r="C28" s="6" t="s">
        <v>621</v>
      </c>
      <c r="D28" s="6" t="s">
        <v>1011</v>
      </c>
      <c r="E28" s="6">
        <v>5118001791</v>
      </c>
      <c r="F28" s="6" t="s">
        <v>134</v>
      </c>
      <c r="G28" s="42">
        <v>1</v>
      </c>
      <c r="H28" s="43">
        <v>39686823.600000001</v>
      </c>
      <c r="I28" s="39">
        <v>26033960.23</v>
      </c>
      <c r="J28" s="33" t="s">
        <v>874</v>
      </c>
      <c r="K28" s="37" t="s">
        <v>78</v>
      </c>
      <c r="L28" s="41">
        <v>1817259</v>
      </c>
      <c r="M28" s="39">
        <v>1817259</v>
      </c>
    </row>
    <row r="29" spans="1:13" s="56" customFormat="1" ht="36" x14ac:dyDescent="0.25">
      <c r="A29" s="5">
        <v>28</v>
      </c>
      <c r="B29" s="6" t="s">
        <v>1007</v>
      </c>
      <c r="C29" s="6" t="s">
        <v>622</v>
      </c>
      <c r="D29" s="6" t="s">
        <v>1011</v>
      </c>
      <c r="E29" s="6">
        <v>5101700872</v>
      </c>
      <c r="F29" s="6" t="s">
        <v>134</v>
      </c>
      <c r="G29" s="42">
        <v>1</v>
      </c>
      <c r="H29" s="43">
        <v>49620256.689999998</v>
      </c>
      <c r="I29" s="39">
        <v>43789671.82</v>
      </c>
      <c r="J29" s="33" t="s">
        <v>874</v>
      </c>
      <c r="K29" s="37" t="s">
        <v>78</v>
      </c>
      <c r="L29" s="41">
        <v>922200</v>
      </c>
      <c r="M29" s="39">
        <v>0</v>
      </c>
    </row>
    <row r="30" spans="1:13" s="56" customFormat="1" ht="48" x14ac:dyDescent="0.25">
      <c r="A30" s="5">
        <v>29</v>
      </c>
      <c r="B30" s="6" t="s">
        <v>1007</v>
      </c>
      <c r="C30" s="121" t="s">
        <v>1307</v>
      </c>
      <c r="D30" s="6" t="s">
        <v>1009</v>
      </c>
      <c r="E30" s="6">
        <v>5101740346</v>
      </c>
      <c r="F30" s="6" t="s">
        <v>137</v>
      </c>
      <c r="G30" s="92">
        <v>1</v>
      </c>
      <c r="H30" s="43">
        <v>60113884.219999999</v>
      </c>
      <c r="I30" s="39">
        <v>42385437.039999999</v>
      </c>
      <c r="J30" s="30" t="s">
        <v>915</v>
      </c>
      <c r="K30" s="54" t="s">
        <v>623</v>
      </c>
      <c r="L30" s="41">
        <v>6600300</v>
      </c>
      <c r="M30" s="39">
        <v>4264500</v>
      </c>
    </row>
    <row r="31" spans="1:13" s="56" customFormat="1" ht="48" x14ac:dyDescent="0.25">
      <c r="A31" s="5">
        <v>30</v>
      </c>
      <c r="B31" s="6" t="s">
        <v>1007</v>
      </c>
      <c r="C31" s="121" t="s">
        <v>1308</v>
      </c>
      <c r="D31" s="6" t="s">
        <v>1009</v>
      </c>
      <c r="E31" s="6">
        <v>5101200799</v>
      </c>
      <c r="F31" s="6" t="s">
        <v>137</v>
      </c>
      <c r="G31" s="92">
        <v>1</v>
      </c>
      <c r="H31" s="43">
        <v>44123209.259999998</v>
      </c>
      <c r="I31" s="39">
        <v>38382530.020000003</v>
      </c>
      <c r="J31" s="30" t="s">
        <v>915</v>
      </c>
      <c r="K31" s="54" t="s">
        <v>623</v>
      </c>
      <c r="L31" s="41">
        <v>533200</v>
      </c>
      <c r="M31" s="39">
        <v>391100.5</v>
      </c>
    </row>
    <row r="32" spans="1:13" s="56" customFormat="1" ht="36" x14ac:dyDescent="0.25">
      <c r="A32" s="5">
        <v>31</v>
      </c>
      <c r="B32" s="6" t="s">
        <v>1007</v>
      </c>
      <c r="C32" s="121" t="s">
        <v>1309</v>
      </c>
      <c r="D32" s="6" t="s">
        <v>1008</v>
      </c>
      <c r="E32" s="6">
        <v>5101740201</v>
      </c>
      <c r="F32" s="6" t="s">
        <v>134</v>
      </c>
      <c r="G32" s="42">
        <v>1</v>
      </c>
      <c r="H32" s="43">
        <v>37044844</v>
      </c>
      <c r="I32" s="39">
        <v>26890000</v>
      </c>
      <c r="J32" s="33" t="s">
        <v>888</v>
      </c>
      <c r="K32" s="54" t="s">
        <v>198</v>
      </c>
      <c r="L32" s="39">
        <v>65500</v>
      </c>
      <c r="M32" s="39">
        <v>65500</v>
      </c>
    </row>
    <row r="33" spans="1:13" s="56" customFormat="1" ht="36" x14ac:dyDescent="0.25">
      <c r="A33" s="5">
        <v>32</v>
      </c>
      <c r="B33" s="6" t="s">
        <v>1007</v>
      </c>
      <c r="C33" s="6" t="s">
        <v>624</v>
      </c>
      <c r="D33" s="6" t="s">
        <v>1011</v>
      </c>
      <c r="E33" s="6">
        <v>5101750143</v>
      </c>
      <c r="F33" s="6" t="s">
        <v>134</v>
      </c>
      <c r="G33" s="42">
        <v>1</v>
      </c>
      <c r="H33" s="43">
        <v>55047179.189999998</v>
      </c>
      <c r="I33" s="39">
        <v>70902960.719999999</v>
      </c>
      <c r="J33" s="30" t="s">
        <v>857</v>
      </c>
      <c r="K33" s="54" t="s">
        <v>144</v>
      </c>
      <c r="L33" s="41">
        <v>3640800</v>
      </c>
      <c r="M33" s="39">
        <v>3640931</v>
      </c>
    </row>
    <row r="34" spans="1:13" s="56" customFormat="1" ht="36" x14ac:dyDescent="0.25">
      <c r="A34" s="5">
        <v>33</v>
      </c>
      <c r="B34" s="6" t="s">
        <v>1007</v>
      </c>
      <c r="C34" s="6" t="s">
        <v>625</v>
      </c>
      <c r="D34" s="6" t="s">
        <v>1011</v>
      </c>
      <c r="E34" s="6">
        <v>5101750087</v>
      </c>
      <c r="F34" s="6" t="s">
        <v>134</v>
      </c>
      <c r="G34" s="42">
        <v>1</v>
      </c>
      <c r="H34" s="43">
        <v>27328334.68</v>
      </c>
      <c r="I34" s="39">
        <v>22430837.32</v>
      </c>
      <c r="J34" s="30" t="s">
        <v>857</v>
      </c>
      <c r="K34" s="54" t="s">
        <v>144</v>
      </c>
      <c r="L34" s="41">
        <v>1245500</v>
      </c>
      <c r="M34" s="39">
        <v>1245549</v>
      </c>
    </row>
    <row r="35" spans="1:13" s="56" customFormat="1" ht="36" x14ac:dyDescent="0.25">
      <c r="A35" s="5">
        <v>34</v>
      </c>
      <c r="B35" s="6" t="s">
        <v>1007</v>
      </c>
      <c r="C35" s="6" t="s">
        <v>626</v>
      </c>
      <c r="D35" s="6" t="s">
        <v>1011</v>
      </c>
      <c r="E35" s="6">
        <v>5101750094</v>
      </c>
      <c r="F35" s="6" t="s">
        <v>134</v>
      </c>
      <c r="G35" s="42">
        <v>1</v>
      </c>
      <c r="H35" s="43">
        <v>53182410.859999999</v>
      </c>
      <c r="I35" s="39">
        <v>38086124.229999997</v>
      </c>
      <c r="J35" s="30" t="s">
        <v>857</v>
      </c>
      <c r="K35" s="54" t="s">
        <v>144</v>
      </c>
      <c r="L35" s="41">
        <v>2756500</v>
      </c>
      <c r="M35" s="39">
        <v>2756581</v>
      </c>
    </row>
    <row r="36" spans="1:13" s="56" customFormat="1" ht="36" x14ac:dyDescent="0.25">
      <c r="A36" s="5">
        <v>35</v>
      </c>
      <c r="B36" s="6" t="s">
        <v>1007</v>
      </c>
      <c r="C36" s="6" t="s">
        <v>627</v>
      </c>
      <c r="D36" s="6" t="s">
        <v>1011</v>
      </c>
      <c r="E36" s="6">
        <v>5101750016</v>
      </c>
      <c r="F36" s="6" t="s">
        <v>134</v>
      </c>
      <c r="G36" s="42">
        <v>1</v>
      </c>
      <c r="H36" s="43">
        <v>405654703.27999997</v>
      </c>
      <c r="I36" s="39">
        <v>31974666.850000001</v>
      </c>
      <c r="J36" s="30" t="s">
        <v>857</v>
      </c>
      <c r="K36" s="54" t="s">
        <v>144</v>
      </c>
      <c r="L36" s="41">
        <v>3091400</v>
      </c>
      <c r="M36" s="39">
        <v>3091450</v>
      </c>
    </row>
    <row r="37" spans="1:13" s="56" customFormat="1" ht="36" x14ac:dyDescent="0.25">
      <c r="A37" s="5">
        <v>36</v>
      </c>
      <c r="B37" s="6" t="s">
        <v>1007</v>
      </c>
      <c r="C37" s="6" t="s">
        <v>628</v>
      </c>
      <c r="D37" s="6" t="s">
        <v>1011</v>
      </c>
      <c r="E37" s="6">
        <v>5101750023</v>
      </c>
      <c r="F37" s="6" t="s">
        <v>134</v>
      </c>
      <c r="G37" s="42">
        <v>1</v>
      </c>
      <c r="H37" s="43">
        <v>42420255.329999998</v>
      </c>
      <c r="I37" s="39">
        <v>35721798.57</v>
      </c>
      <c r="J37" s="30" t="s">
        <v>857</v>
      </c>
      <c r="K37" s="54" t="s">
        <v>144</v>
      </c>
      <c r="L37" s="41">
        <v>2449600</v>
      </c>
      <c r="M37" s="39">
        <v>2449604</v>
      </c>
    </row>
    <row r="38" spans="1:13" s="56" customFormat="1" ht="36" x14ac:dyDescent="0.25">
      <c r="A38" s="5">
        <v>37</v>
      </c>
      <c r="B38" s="6" t="s">
        <v>1007</v>
      </c>
      <c r="C38" s="6" t="s">
        <v>629</v>
      </c>
      <c r="D38" s="6" t="s">
        <v>1011</v>
      </c>
      <c r="E38" s="6">
        <v>5101750111</v>
      </c>
      <c r="F38" s="6" t="s">
        <v>134</v>
      </c>
      <c r="G38" s="42">
        <v>1</v>
      </c>
      <c r="H38" s="43">
        <v>55028525.729999997</v>
      </c>
      <c r="I38" s="39">
        <v>43218247.700000003</v>
      </c>
      <c r="J38" s="30" t="s">
        <v>857</v>
      </c>
      <c r="K38" s="54" t="s">
        <v>144</v>
      </c>
      <c r="L38" s="41">
        <v>2087000</v>
      </c>
      <c r="M38" s="39">
        <v>2087153</v>
      </c>
    </row>
    <row r="39" spans="1:13" s="56" customFormat="1" ht="36" x14ac:dyDescent="0.25">
      <c r="A39" s="5">
        <v>38</v>
      </c>
      <c r="B39" s="6" t="s">
        <v>1007</v>
      </c>
      <c r="C39" s="6" t="s">
        <v>630</v>
      </c>
      <c r="D39" s="6" t="s">
        <v>1011</v>
      </c>
      <c r="E39" s="6">
        <v>5101750070</v>
      </c>
      <c r="F39" s="6" t="s">
        <v>134</v>
      </c>
      <c r="G39" s="42">
        <v>1</v>
      </c>
      <c r="H39" s="43">
        <v>27733249.620000001</v>
      </c>
      <c r="I39" s="39">
        <v>21152816.469999999</v>
      </c>
      <c r="J39" s="30" t="s">
        <v>857</v>
      </c>
      <c r="K39" s="54" t="s">
        <v>144</v>
      </c>
      <c r="L39" s="41">
        <v>1663200</v>
      </c>
      <c r="M39" s="39">
        <v>1509658</v>
      </c>
    </row>
    <row r="40" spans="1:13" s="56" customFormat="1" ht="36" x14ac:dyDescent="0.25">
      <c r="A40" s="5">
        <v>39</v>
      </c>
      <c r="B40" s="6" t="s">
        <v>1007</v>
      </c>
      <c r="C40" s="6" t="s">
        <v>631</v>
      </c>
      <c r="D40" s="6" t="s">
        <v>1011</v>
      </c>
      <c r="E40" s="6">
        <v>5101750136</v>
      </c>
      <c r="F40" s="6" t="s">
        <v>134</v>
      </c>
      <c r="G40" s="42">
        <v>1</v>
      </c>
      <c r="H40" s="43">
        <v>31036686.870000001</v>
      </c>
      <c r="I40" s="39">
        <v>26613431.91</v>
      </c>
      <c r="J40" s="30" t="s">
        <v>857</v>
      </c>
      <c r="K40" s="54" t="s">
        <v>144</v>
      </c>
      <c r="L40" s="41">
        <v>944300</v>
      </c>
      <c r="M40" s="39">
        <v>1563089</v>
      </c>
    </row>
    <row r="41" spans="1:13" s="56" customFormat="1" ht="60" x14ac:dyDescent="0.25">
      <c r="A41" s="5">
        <v>40</v>
      </c>
      <c r="B41" s="6" t="s">
        <v>1007</v>
      </c>
      <c r="C41" s="121" t="s">
        <v>1310</v>
      </c>
      <c r="D41" s="6" t="s">
        <v>1008</v>
      </c>
      <c r="E41" s="6">
        <v>5101710101</v>
      </c>
      <c r="F41" s="6" t="s">
        <v>134</v>
      </c>
      <c r="G41" s="42">
        <v>1</v>
      </c>
      <c r="H41" s="43">
        <v>24861205</v>
      </c>
      <c r="I41" s="39">
        <v>10140000</v>
      </c>
      <c r="J41" s="33" t="s">
        <v>907</v>
      </c>
      <c r="K41" s="54" t="s">
        <v>858</v>
      </c>
      <c r="L41" s="39">
        <v>40300</v>
      </c>
      <c r="M41" s="39">
        <v>40295</v>
      </c>
    </row>
    <row r="42" spans="1:13" s="56" customFormat="1" ht="36" x14ac:dyDescent="0.25">
      <c r="A42" s="5">
        <v>41</v>
      </c>
      <c r="B42" s="6" t="s">
        <v>1007</v>
      </c>
      <c r="C42" s="6" t="s">
        <v>1311</v>
      </c>
      <c r="D42" s="6" t="s">
        <v>1008</v>
      </c>
      <c r="E42" s="6">
        <v>5101200750</v>
      </c>
      <c r="F42" s="6" t="s">
        <v>134</v>
      </c>
      <c r="G42" s="42">
        <v>1</v>
      </c>
      <c r="H42" s="43">
        <v>49068252</v>
      </c>
      <c r="I42" s="39">
        <v>30660000</v>
      </c>
      <c r="J42" s="33" t="s">
        <v>907</v>
      </c>
      <c r="K42" s="54" t="s">
        <v>104</v>
      </c>
      <c r="L42" s="39">
        <v>122500</v>
      </c>
      <c r="M42" s="39">
        <v>122486</v>
      </c>
    </row>
    <row r="43" spans="1:13" s="56" customFormat="1" ht="48" x14ac:dyDescent="0.25">
      <c r="A43" s="5">
        <v>42</v>
      </c>
      <c r="B43" s="6" t="s">
        <v>1007</v>
      </c>
      <c r="C43" s="6" t="s">
        <v>1312</v>
      </c>
      <c r="D43" s="6" t="s">
        <v>1010</v>
      </c>
      <c r="E43" s="6">
        <v>5101200894</v>
      </c>
      <c r="F43" s="6" t="s">
        <v>138</v>
      </c>
      <c r="G43" s="42">
        <v>1</v>
      </c>
      <c r="H43" s="43">
        <v>3580112.66</v>
      </c>
      <c r="I43" s="39">
        <v>3696356.5</v>
      </c>
      <c r="J43" s="33" t="s">
        <v>907</v>
      </c>
      <c r="K43" s="54" t="s">
        <v>104</v>
      </c>
      <c r="L43" s="39">
        <v>0</v>
      </c>
      <c r="M43" s="39">
        <v>0</v>
      </c>
    </row>
    <row r="44" spans="1:13" s="56" customFormat="1" ht="36" x14ac:dyDescent="0.25">
      <c r="A44" s="5">
        <v>43</v>
      </c>
      <c r="B44" s="6" t="s">
        <v>1007</v>
      </c>
      <c r="C44" s="6" t="s">
        <v>632</v>
      </c>
      <c r="D44" s="6" t="s">
        <v>1011</v>
      </c>
      <c r="E44" s="6">
        <v>5101750055</v>
      </c>
      <c r="F44" s="6" t="s">
        <v>137</v>
      </c>
      <c r="G44" s="42">
        <v>1</v>
      </c>
      <c r="H44" s="43">
        <v>54938094.840000004</v>
      </c>
      <c r="I44" s="39">
        <v>39551566.340000004</v>
      </c>
      <c r="J44" s="30" t="s">
        <v>857</v>
      </c>
      <c r="K44" s="54" t="s">
        <v>144</v>
      </c>
      <c r="L44" s="39">
        <v>2622700</v>
      </c>
      <c r="M44" s="39">
        <v>2622717</v>
      </c>
    </row>
    <row r="45" spans="1:13" s="56" customFormat="1" ht="36" x14ac:dyDescent="0.25">
      <c r="A45" s="5">
        <v>44</v>
      </c>
      <c r="B45" s="6" t="s">
        <v>1007</v>
      </c>
      <c r="C45" s="121" t="s">
        <v>1313</v>
      </c>
      <c r="D45" s="6" t="s">
        <v>1009</v>
      </c>
      <c r="E45" s="6">
        <v>5101200774</v>
      </c>
      <c r="F45" s="6" t="s">
        <v>137</v>
      </c>
      <c r="G45" s="92">
        <v>1</v>
      </c>
      <c r="H45" s="43">
        <v>40121690</v>
      </c>
      <c r="I45" s="39">
        <v>49396990.5</v>
      </c>
      <c r="J45" s="33" t="s">
        <v>907</v>
      </c>
      <c r="K45" s="54" t="s">
        <v>149</v>
      </c>
      <c r="L45" s="41">
        <v>10121800</v>
      </c>
      <c r="M45" s="39">
        <v>9647769.8499999996</v>
      </c>
    </row>
    <row r="46" spans="1:13" s="56" customFormat="1" ht="36" x14ac:dyDescent="0.25">
      <c r="A46" s="5">
        <v>45</v>
      </c>
      <c r="B46" s="6" t="s">
        <v>1007</v>
      </c>
      <c r="C46" s="6" t="s">
        <v>633</v>
      </c>
      <c r="D46" s="6" t="s">
        <v>1008</v>
      </c>
      <c r="E46" s="6">
        <v>5101200742</v>
      </c>
      <c r="F46" s="6" t="s">
        <v>134</v>
      </c>
      <c r="G46" s="42">
        <v>1</v>
      </c>
      <c r="H46" s="43">
        <v>63213922</v>
      </c>
      <c r="I46" s="39">
        <v>28885000</v>
      </c>
      <c r="J46" s="33" t="s">
        <v>907</v>
      </c>
      <c r="K46" s="54" t="s">
        <v>634</v>
      </c>
      <c r="L46" s="39">
        <v>3649700</v>
      </c>
      <c r="M46" s="39">
        <v>3649727</v>
      </c>
    </row>
    <row r="47" spans="1:13" s="56" customFormat="1" ht="48" x14ac:dyDescent="0.25">
      <c r="A47" s="5">
        <v>46</v>
      </c>
      <c r="B47" s="6" t="s">
        <v>1007</v>
      </c>
      <c r="C47" s="6" t="s">
        <v>1314</v>
      </c>
      <c r="D47" s="6" t="s">
        <v>1010</v>
      </c>
      <c r="E47" s="6">
        <v>5101200527</v>
      </c>
      <c r="F47" s="6" t="s">
        <v>771</v>
      </c>
      <c r="G47" s="42">
        <v>1</v>
      </c>
      <c r="H47" s="43">
        <v>0</v>
      </c>
      <c r="I47" s="39">
        <v>0</v>
      </c>
      <c r="J47" s="33" t="s">
        <v>880</v>
      </c>
      <c r="K47" s="54" t="s">
        <v>801</v>
      </c>
      <c r="L47" s="41">
        <v>20860000</v>
      </c>
      <c r="M47" s="39">
        <v>15028000</v>
      </c>
    </row>
    <row r="48" spans="1:13" s="56" customFormat="1" ht="60" x14ac:dyDescent="0.25">
      <c r="A48" s="5">
        <v>47</v>
      </c>
      <c r="B48" s="6" t="s">
        <v>1007</v>
      </c>
      <c r="C48" s="6" t="s">
        <v>1315</v>
      </c>
      <c r="D48" s="6" t="s">
        <v>1012</v>
      </c>
      <c r="E48" s="6">
        <v>5101200654</v>
      </c>
      <c r="F48" s="6" t="s">
        <v>771</v>
      </c>
      <c r="G48" s="42">
        <v>1</v>
      </c>
      <c r="H48" s="43">
        <v>0</v>
      </c>
      <c r="I48" s="39">
        <v>0</v>
      </c>
      <c r="J48" s="33" t="s">
        <v>904</v>
      </c>
      <c r="K48" s="54" t="s">
        <v>126</v>
      </c>
      <c r="L48" s="41">
        <v>6061000</v>
      </c>
      <c r="M48" s="39">
        <v>6061000</v>
      </c>
    </row>
    <row r="49" spans="1:13" s="56" customFormat="1" ht="36" x14ac:dyDescent="0.25">
      <c r="A49" s="5">
        <v>48</v>
      </c>
      <c r="B49" s="6" t="s">
        <v>1007</v>
      </c>
      <c r="C49" s="6" t="s">
        <v>1316</v>
      </c>
      <c r="D49" s="6" t="s">
        <v>1012</v>
      </c>
      <c r="E49" s="6">
        <v>5101200365</v>
      </c>
      <c r="F49" s="6" t="s">
        <v>771</v>
      </c>
      <c r="G49" s="42">
        <v>1</v>
      </c>
      <c r="H49" s="43">
        <v>0</v>
      </c>
      <c r="I49" s="39">
        <v>0</v>
      </c>
      <c r="J49" s="33" t="s">
        <v>887</v>
      </c>
      <c r="K49" s="54" t="s">
        <v>810</v>
      </c>
      <c r="L49" s="41">
        <v>39433000</v>
      </c>
      <c r="M49" s="39">
        <v>39433000</v>
      </c>
    </row>
    <row r="50" spans="1:13" s="56" customFormat="1" ht="60" x14ac:dyDescent="0.25">
      <c r="A50" s="5">
        <v>49</v>
      </c>
      <c r="B50" s="6" t="s">
        <v>1007</v>
      </c>
      <c r="C50" s="6" t="s">
        <v>1317</v>
      </c>
      <c r="D50" s="6" t="s">
        <v>1012</v>
      </c>
      <c r="E50" s="6">
        <v>5101200830</v>
      </c>
      <c r="F50" s="6" t="s">
        <v>771</v>
      </c>
      <c r="G50" s="42">
        <v>1</v>
      </c>
      <c r="H50" s="43">
        <v>0</v>
      </c>
      <c r="I50" s="39">
        <v>0</v>
      </c>
      <c r="J50" s="33" t="s">
        <v>898</v>
      </c>
      <c r="K50" s="54" t="s">
        <v>802</v>
      </c>
      <c r="L50" s="39">
        <v>73807000</v>
      </c>
      <c r="M50" s="39">
        <v>72969000</v>
      </c>
    </row>
    <row r="51" spans="1:13" s="56" customFormat="1" ht="48" x14ac:dyDescent="0.25">
      <c r="A51" s="5">
        <v>50</v>
      </c>
      <c r="B51" s="6" t="s">
        <v>1007</v>
      </c>
      <c r="C51" s="6" t="s">
        <v>1318</v>
      </c>
      <c r="D51" s="6" t="s">
        <v>1010</v>
      </c>
      <c r="E51" s="6">
        <v>5101200380</v>
      </c>
      <c r="F51" s="6" t="s">
        <v>771</v>
      </c>
      <c r="G51" s="42">
        <v>1</v>
      </c>
      <c r="H51" s="43">
        <v>0</v>
      </c>
      <c r="I51" s="39">
        <v>0</v>
      </c>
      <c r="J51" s="33" t="s">
        <v>882</v>
      </c>
      <c r="K51" s="54" t="s">
        <v>811</v>
      </c>
      <c r="L51" s="41">
        <v>8722000</v>
      </c>
      <c r="M51" s="41">
        <v>8722000</v>
      </c>
    </row>
    <row r="52" spans="1:13" s="56" customFormat="1" ht="48" x14ac:dyDescent="0.25">
      <c r="A52" s="5">
        <v>51</v>
      </c>
      <c r="B52" s="6" t="s">
        <v>1007</v>
      </c>
      <c r="C52" s="6" t="s">
        <v>1319</v>
      </c>
      <c r="D52" s="6" t="s">
        <v>1010</v>
      </c>
      <c r="E52" s="6">
        <v>5101360376</v>
      </c>
      <c r="F52" s="6" t="s">
        <v>120</v>
      </c>
      <c r="G52" s="42">
        <v>1</v>
      </c>
      <c r="H52" s="89">
        <v>0</v>
      </c>
      <c r="I52" s="41">
        <v>0</v>
      </c>
      <c r="J52" s="33" t="s">
        <v>881</v>
      </c>
      <c r="K52" s="54" t="s">
        <v>839</v>
      </c>
      <c r="L52" s="41">
        <v>219924000</v>
      </c>
      <c r="M52" s="41">
        <v>217779000</v>
      </c>
    </row>
    <row r="53" spans="1:13" s="56" customFormat="1" ht="84" x14ac:dyDescent="0.25">
      <c r="A53" s="5">
        <v>52</v>
      </c>
      <c r="B53" s="6" t="s">
        <v>1005</v>
      </c>
      <c r="C53" s="6" t="s">
        <v>635</v>
      </c>
      <c r="D53" s="6" t="s">
        <v>1004</v>
      </c>
      <c r="E53" s="6">
        <v>5103300647</v>
      </c>
      <c r="F53" s="6" t="s">
        <v>138</v>
      </c>
      <c r="G53" s="42">
        <v>1</v>
      </c>
      <c r="H53" s="43">
        <v>308371938.80000001</v>
      </c>
      <c r="I53" s="39">
        <v>233652980.66</v>
      </c>
      <c r="J53" s="33" t="s">
        <v>897</v>
      </c>
      <c r="K53" s="54" t="s">
        <v>636</v>
      </c>
      <c r="L53" s="41">
        <v>1018871.16</v>
      </c>
      <c r="M53" s="41">
        <v>1992690.18</v>
      </c>
    </row>
    <row r="54" spans="1:13" s="56" customFormat="1" ht="48" x14ac:dyDescent="0.25">
      <c r="A54" s="5">
        <v>53</v>
      </c>
      <c r="B54" s="6" t="s">
        <v>1005</v>
      </c>
      <c r="C54" s="6" t="s">
        <v>637</v>
      </c>
      <c r="D54" s="6" t="s">
        <v>1004</v>
      </c>
      <c r="E54" s="6">
        <v>5103300870</v>
      </c>
      <c r="F54" s="6" t="s">
        <v>137</v>
      </c>
      <c r="G54" s="42">
        <v>1</v>
      </c>
      <c r="H54" s="43">
        <v>26597027.440000001</v>
      </c>
      <c r="I54" s="39">
        <v>27861955.800000001</v>
      </c>
      <c r="J54" s="33" t="s">
        <v>887</v>
      </c>
      <c r="K54" s="54" t="s">
        <v>269</v>
      </c>
      <c r="L54" s="41">
        <v>9645463.0899999999</v>
      </c>
      <c r="M54" s="41">
        <v>9801343.7400000002</v>
      </c>
    </row>
    <row r="55" spans="1:13" s="56" customFormat="1" ht="72" x14ac:dyDescent="0.25">
      <c r="A55" s="5">
        <v>54</v>
      </c>
      <c r="B55" s="6" t="s">
        <v>1005</v>
      </c>
      <c r="C55" s="6" t="s">
        <v>638</v>
      </c>
      <c r="D55" s="6" t="s">
        <v>1004</v>
      </c>
      <c r="E55" s="6">
        <v>5103300478</v>
      </c>
      <c r="F55" s="6" t="s">
        <v>138</v>
      </c>
      <c r="G55" s="8">
        <v>1</v>
      </c>
      <c r="H55" s="43">
        <v>12076776.76</v>
      </c>
      <c r="I55" s="39">
        <v>9013164.5199999996</v>
      </c>
      <c r="J55" s="33" t="s">
        <v>865</v>
      </c>
      <c r="K55" s="54" t="s">
        <v>639</v>
      </c>
      <c r="L55" s="107">
        <v>61028.639999999999</v>
      </c>
      <c r="M55" s="107">
        <v>61028.639999999999</v>
      </c>
    </row>
    <row r="56" spans="1:13" s="56" customFormat="1" ht="48" x14ac:dyDescent="0.25">
      <c r="A56" s="5">
        <v>55</v>
      </c>
      <c r="B56" s="6" t="s">
        <v>1005</v>
      </c>
      <c r="C56" s="6" t="s">
        <v>640</v>
      </c>
      <c r="D56" s="6" t="s">
        <v>1004</v>
      </c>
      <c r="E56" s="6">
        <v>5103301305</v>
      </c>
      <c r="F56" s="6" t="s">
        <v>138</v>
      </c>
      <c r="G56" s="42">
        <v>1</v>
      </c>
      <c r="H56" s="43">
        <v>14292774.380000001</v>
      </c>
      <c r="I56" s="39">
        <v>11459900.98</v>
      </c>
      <c r="J56" s="33" t="s">
        <v>908</v>
      </c>
      <c r="K56" s="54" t="s">
        <v>641</v>
      </c>
      <c r="L56" s="107">
        <v>0</v>
      </c>
      <c r="M56" s="107">
        <v>0</v>
      </c>
    </row>
    <row r="57" spans="1:13" s="56" customFormat="1" ht="36" x14ac:dyDescent="0.25">
      <c r="A57" s="5">
        <v>56</v>
      </c>
      <c r="B57" s="6" t="s">
        <v>1005</v>
      </c>
      <c r="C57" s="6" t="s">
        <v>1156</v>
      </c>
      <c r="D57" s="6" t="s">
        <v>1004</v>
      </c>
      <c r="E57" s="6">
        <v>5103301376</v>
      </c>
      <c r="F57" s="6" t="s">
        <v>138</v>
      </c>
      <c r="G57" s="42">
        <v>1</v>
      </c>
      <c r="H57" s="43">
        <v>5421827.4900000002</v>
      </c>
      <c r="I57" s="39">
        <v>4162336.73</v>
      </c>
      <c r="J57" s="15" t="s">
        <v>1158</v>
      </c>
      <c r="K57" s="54" t="s">
        <v>1157</v>
      </c>
      <c r="L57" s="39">
        <v>0</v>
      </c>
      <c r="M57" s="39">
        <v>0</v>
      </c>
    </row>
    <row r="58" spans="1:13" s="56" customFormat="1" ht="48" x14ac:dyDescent="0.25">
      <c r="A58" s="5">
        <v>57</v>
      </c>
      <c r="B58" s="6" t="s">
        <v>1005</v>
      </c>
      <c r="C58" s="6" t="s">
        <v>642</v>
      </c>
      <c r="D58" s="6" t="s">
        <v>1004</v>
      </c>
      <c r="E58" s="6">
        <v>5103300608</v>
      </c>
      <c r="F58" s="6" t="s">
        <v>138</v>
      </c>
      <c r="G58" s="42">
        <v>1</v>
      </c>
      <c r="H58" s="43">
        <v>78015840.450000003</v>
      </c>
      <c r="I58" s="39">
        <v>59298845.479999997</v>
      </c>
      <c r="J58" s="33" t="s">
        <v>886</v>
      </c>
      <c r="K58" s="54" t="s">
        <v>167</v>
      </c>
      <c r="L58" s="39">
        <v>94624.44</v>
      </c>
      <c r="M58" s="39">
        <v>110819.32</v>
      </c>
    </row>
    <row r="59" spans="1:13" s="81" customFormat="1" ht="48" x14ac:dyDescent="0.25">
      <c r="A59" s="5">
        <v>58</v>
      </c>
      <c r="B59" s="6" t="s">
        <v>1005</v>
      </c>
      <c r="C59" s="6" t="s">
        <v>643</v>
      </c>
      <c r="D59" s="6" t="s">
        <v>1004</v>
      </c>
      <c r="E59" s="6">
        <v>5103300615</v>
      </c>
      <c r="F59" s="6" t="s">
        <v>138</v>
      </c>
      <c r="G59" s="42">
        <v>1</v>
      </c>
      <c r="H59" s="43">
        <v>12968118.76</v>
      </c>
      <c r="I59" s="43">
        <v>6732800.8099999996</v>
      </c>
      <c r="J59" s="15" t="s">
        <v>910</v>
      </c>
      <c r="K59" s="13" t="s">
        <v>159</v>
      </c>
      <c r="L59" s="43">
        <v>0</v>
      </c>
      <c r="M59" s="43">
        <v>0</v>
      </c>
    </row>
    <row r="60" spans="1:13" s="56" customFormat="1" ht="36" x14ac:dyDescent="0.25">
      <c r="A60" s="5">
        <v>59</v>
      </c>
      <c r="B60" s="6" t="s">
        <v>1005</v>
      </c>
      <c r="C60" s="6" t="s">
        <v>644</v>
      </c>
      <c r="D60" s="6" t="s">
        <v>1004</v>
      </c>
      <c r="E60" s="6">
        <v>5103020713</v>
      </c>
      <c r="F60" s="6" t="s">
        <v>134</v>
      </c>
      <c r="G60" s="42">
        <v>1</v>
      </c>
      <c r="H60" s="43">
        <v>57161638.18</v>
      </c>
      <c r="I60" s="39">
        <v>35487967.43</v>
      </c>
      <c r="J60" s="30" t="s">
        <v>857</v>
      </c>
      <c r="K60" s="54" t="s">
        <v>144</v>
      </c>
      <c r="L60" s="39">
        <v>2266575.2400000002</v>
      </c>
      <c r="M60" s="39">
        <v>2168816</v>
      </c>
    </row>
    <row r="61" spans="1:13" s="56" customFormat="1" ht="36" x14ac:dyDescent="0.25">
      <c r="A61" s="5">
        <v>60</v>
      </c>
      <c r="B61" s="6" t="s">
        <v>1005</v>
      </c>
      <c r="C61" s="6" t="s">
        <v>645</v>
      </c>
      <c r="D61" s="6" t="s">
        <v>1004</v>
      </c>
      <c r="E61" s="6">
        <v>5103020569</v>
      </c>
      <c r="F61" s="6" t="s">
        <v>134</v>
      </c>
      <c r="G61" s="42">
        <v>1</v>
      </c>
      <c r="H61" s="43">
        <v>88585112.269999996</v>
      </c>
      <c r="I61" s="39">
        <f>66309320.15-933.57</f>
        <v>66308386.579999998</v>
      </c>
      <c r="J61" s="30" t="s">
        <v>854</v>
      </c>
      <c r="K61" s="54" t="s">
        <v>141</v>
      </c>
      <c r="L61" s="39">
        <v>0</v>
      </c>
      <c r="M61" s="39">
        <v>0</v>
      </c>
    </row>
    <row r="62" spans="1:13" s="56" customFormat="1" ht="36" x14ac:dyDescent="0.25">
      <c r="A62" s="5">
        <v>61</v>
      </c>
      <c r="B62" s="6" t="s">
        <v>1005</v>
      </c>
      <c r="C62" s="6" t="s">
        <v>646</v>
      </c>
      <c r="D62" s="6" t="s">
        <v>1004</v>
      </c>
      <c r="E62" s="6">
        <v>5103020657</v>
      </c>
      <c r="F62" s="6" t="s">
        <v>134</v>
      </c>
      <c r="G62" s="42">
        <v>1</v>
      </c>
      <c r="H62" s="43">
        <v>57804511.57</v>
      </c>
      <c r="I62" s="39">
        <v>38105140.100000001</v>
      </c>
      <c r="J62" s="30" t="s">
        <v>857</v>
      </c>
      <c r="K62" s="54" t="s">
        <v>144</v>
      </c>
      <c r="L62" s="39">
        <v>2942787.69</v>
      </c>
      <c r="M62" s="39">
        <v>2842603</v>
      </c>
    </row>
    <row r="63" spans="1:13" s="56" customFormat="1" ht="36" x14ac:dyDescent="0.25">
      <c r="A63" s="5">
        <v>62</v>
      </c>
      <c r="B63" s="6" t="s">
        <v>1005</v>
      </c>
      <c r="C63" s="6" t="s">
        <v>647</v>
      </c>
      <c r="D63" s="6" t="s">
        <v>1004</v>
      </c>
      <c r="E63" s="6">
        <v>5103020720</v>
      </c>
      <c r="F63" s="6" t="s">
        <v>134</v>
      </c>
      <c r="G63" s="42">
        <v>1</v>
      </c>
      <c r="H63" s="43">
        <v>60353516.210000001</v>
      </c>
      <c r="I63" s="39">
        <v>41833243.950000003</v>
      </c>
      <c r="J63" s="30" t="s">
        <v>857</v>
      </c>
      <c r="K63" s="54" t="s">
        <v>144</v>
      </c>
      <c r="L63" s="39">
        <v>3321853.21</v>
      </c>
      <c r="M63" s="39">
        <v>3329797</v>
      </c>
    </row>
    <row r="64" spans="1:13" s="56" customFormat="1" ht="36" x14ac:dyDescent="0.25">
      <c r="A64" s="5">
        <v>63</v>
      </c>
      <c r="B64" s="6" t="s">
        <v>1005</v>
      </c>
      <c r="C64" s="6" t="s">
        <v>648</v>
      </c>
      <c r="D64" s="6" t="s">
        <v>1004</v>
      </c>
      <c r="E64" s="6">
        <v>5103020833</v>
      </c>
      <c r="F64" s="6" t="s">
        <v>134</v>
      </c>
      <c r="G64" s="42">
        <v>1</v>
      </c>
      <c r="H64" s="43">
        <v>18792497.280000001</v>
      </c>
      <c r="I64" s="39">
        <v>13081089.27</v>
      </c>
      <c r="J64" s="30" t="s">
        <v>857</v>
      </c>
      <c r="K64" s="54" t="s">
        <v>144</v>
      </c>
      <c r="L64" s="39">
        <v>335911</v>
      </c>
      <c r="M64" s="39">
        <v>343904</v>
      </c>
    </row>
    <row r="65" spans="1:13" s="81" customFormat="1" ht="48" x14ac:dyDescent="0.25">
      <c r="A65" s="5">
        <v>64</v>
      </c>
      <c r="B65" s="6" t="s">
        <v>1005</v>
      </c>
      <c r="C65" s="6" t="s">
        <v>649</v>
      </c>
      <c r="D65" s="6" t="s">
        <v>1004</v>
      </c>
      <c r="E65" s="6">
        <v>5118000653</v>
      </c>
      <c r="F65" s="6" t="s">
        <v>138</v>
      </c>
      <c r="G65" s="8">
        <v>1</v>
      </c>
      <c r="H65" s="43">
        <v>33224505.859999999</v>
      </c>
      <c r="I65" s="43">
        <v>22827094.18</v>
      </c>
      <c r="J65" s="15" t="s">
        <v>910</v>
      </c>
      <c r="K65" s="13" t="s">
        <v>234</v>
      </c>
      <c r="L65" s="43">
        <v>0</v>
      </c>
      <c r="M65" s="43">
        <v>0</v>
      </c>
    </row>
    <row r="66" spans="1:13" s="56" customFormat="1" ht="36" x14ac:dyDescent="0.25">
      <c r="A66" s="5">
        <v>65</v>
      </c>
      <c r="B66" s="6" t="s">
        <v>1005</v>
      </c>
      <c r="C66" s="6" t="s">
        <v>650</v>
      </c>
      <c r="D66" s="6" t="s">
        <v>1004</v>
      </c>
      <c r="E66" s="6">
        <v>5103020488</v>
      </c>
      <c r="F66" s="6" t="s">
        <v>134</v>
      </c>
      <c r="G66" s="42">
        <v>1</v>
      </c>
      <c r="H66" s="43">
        <v>77471129.129999995</v>
      </c>
      <c r="I66" s="39">
        <v>58637192.619999997</v>
      </c>
      <c r="J66" s="30" t="s">
        <v>854</v>
      </c>
      <c r="K66" s="54" t="s">
        <v>141</v>
      </c>
      <c r="L66" s="39">
        <v>0</v>
      </c>
      <c r="M66" s="39">
        <v>0</v>
      </c>
    </row>
    <row r="67" spans="1:13" s="56" customFormat="1" ht="36" x14ac:dyDescent="0.25">
      <c r="A67" s="5">
        <v>66</v>
      </c>
      <c r="B67" s="6" t="s">
        <v>1005</v>
      </c>
      <c r="C67" s="6" t="s">
        <v>651</v>
      </c>
      <c r="D67" s="6" t="s">
        <v>1004</v>
      </c>
      <c r="E67" s="6">
        <v>5103020625</v>
      </c>
      <c r="F67" s="6" t="s">
        <v>137</v>
      </c>
      <c r="G67" s="42">
        <v>1</v>
      </c>
      <c r="H67" s="43">
        <v>56825914.770000003</v>
      </c>
      <c r="I67" s="39">
        <f>39149088.72+529.12</f>
        <v>39149617.839999996</v>
      </c>
      <c r="J67" s="33" t="s">
        <v>874</v>
      </c>
      <c r="K67" s="37" t="s">
        <v>78</v>
      </c>
      <c r="L67" s="39">
        <v>1782125.54</v>
      </c>
      <c r="M67" s="39">
        <v>1816010.54</v>
      </c>
    </row>
    <row r="68" spans="1:13" s="56" customFormat="1" ht="36" x14ac:dyDescent="0.25">
      <c r="A68" s="5">
        <v>67</v>
      </c>
      <c r="B68" s="6" t="s">
        <v>1005</v>
      </c>
      <c r="C68" s="6" t="s">
        <v>652</v>
      </c>
      <c r="D68" s="6" t="s">
        <v>1004</v>
      </c>
      <c r="E68" s="6">
        <v>5103020664</v>
      </c>
      <c r="F68" s="6" t="s">
        <v>134</v>
      </c>
      <c r="G68" s="42">
        <v>1</v>
      </c>
      <c r="H68" s="43">
        <v>79657383.579999998</v>
      </c>
      <c r="I68" s="39">
        <v>52632574.280000001</v>
      </c>
      <c r="J68" s="30" t="s">
        <v>857</v>
      </c>
      <c r="K68" s="54" t="s">
        <v>144</v>
      </c>
      <c r="L68" s="39">
        <v>4083826.57</v>
      </c>
      <c r="M68" s="39">
        <v>4002715</v>
      </c>
    </row>
    <row r="69" spans="1:13" s="56" customFormat="1" ht="36" x14ac:dyDescent="0.25">
      <c r="A69" s="5">
        <v>68</v>
      </c>
      <c r="B69" s="6" t="s">
        <v>1005</v>
      </c>
      <c r="C69" s="6" t="s">
        <v>653</v>
      </c>
      <c r="D69" s="6" t="s">
        <v>1004</v>
      </c>
      <c r="E69" s="6">
        <v>5103020760</v>
      </c>
      <c r="F69" s="6" t="s">
        <v>137</v>
      </c>
      <c r="G69" s="42">
        <v>1</v>
      </c>
      <c r="H69" s="43">
        <v>40549181.649999999</v>
      </c>
      <c r="I69" s="39">
        <v>28883367.960000001</v>
      </c>
      <c r="J69" s="30" t="s">
        <v>857</v>
      </c>
      <c r="K69" s="54" t="s">
        <v>144</v>
      </c>
      <c r="L69" s="39">
        <v>2246821</v>
      </c>
      <c r="M69" s="39">
        <v>2210720</v>
      </c>
    </row>
    <row r="70" spans="1:13" s="56" customFormat="1" ht="36" x14ac:dyDescent="0.25">
      <c r="A70" s="5">
        <v>69</v>
      </c>
      <c r="B70" s="6" t="s">
        <v>1005</v>
      </c>
      <c r="C70" s="6" t="s">
        <v>654</v>
      </c>
      <c r="D70" s="6" t="s">
        <v>1004</v>
      </c>
      <c r="E70" s="6">
        <v>5103020840</v>
      </c>
      <c r="F70" s="6" t="s">
        <v>134</v>
      </c>
      <c r="G70" s="42">
        <v>1</v>
      </c>
      <c r="H70" s="43">
        <v>21623169.059999999</v>
      </c>
      <c r="I70" s="39">
        <v>13011589.050000001</v>
      </c>
      <c r="J70" s="30" t="s">
        <v>857</v>
      </c>
      <c r="K70" s="54" t="s">
        <v>144</v>
      </c>
      <c r="L70" s="39">
        <v>899262</v>
      </c>
      <c r="M70" s="39">
        <v>872708</v>
      </c>
    </row>
    <row r="71" spans="1:13" s="56" customFormat="1" ht="36" x14ac:dyDescent="0.25">
      <c r="A71" s="5">
        <v>70</v>
      </c>
      <c r="B71" s="6" t="s">
        <v>1005</v>
      </c>
      <c r="C71" s="6" t="s">
        <v>655</v>
      </c>
      <c r="D71" s="6" t="s">
        <v>1004</v>
      </c>
      <c r="E71" s="6">
        <v>5103020985</v>
      </c>
      <c r="F71" s="6" t="s">
        <v>134</v>
      </c>
      <c r="G71" s="42">
        <v>1</v>
      </c>
      <c r="H71" s="43">
        <v>39161841.520000003</v>
      </c>
      <c r="I71" s="39">
        <v>27316939.77</v>
      </c>
      <c r="J71" s="33" t="s">
        <v>874</v>
      </c>
      <c r="K71" s="37" t="s">
        <v>78</v>
      </c>
      <c r="L71" s="39">
        <v>487757.1</v>
      </c>
      <c r="M71" s="39">
        <v>487757.1</v>
      </c>
    </row>
    <row r="72" spans="1:13" s="56" customFormat="1" ht="36" x14ac:dyDescent="0.25">
      <c r="A72" s="5">
        <v>71</v>
      </c>
      <c r="B72" s="6" t="s">
        <v>1005</v>
      </c>
      <c r="C72" s="6" t="s">
        <v>656</v>
      </c>
      <c r="D72" s="6" t="s">
        <v>1004</v>
      </c>
      <c r="E72" s="6">
        <v>5103020505</v>
      </c>
      <c r="F72" s="6" t="s">
        <v>134</v>
      </c>
      <c r="G72" s="42">
        <v>1</v>
      </c>
      <c r="H72" s="43">
        <v>96365089.390000001</v>
      </c>
      <c r="I72" s="39">
        <v>70527357.040000007</v>
      </c>
      <c r="J72" s="30" t="s">
        <v>854</v>
      </c>
      <c r="K72" s="54" t="s">
        <v>141</v>
      </c>
      <c r="L72" s="39">
        <v>0</v>
      </c>
      <c r="M72" s="39">
        <v>0</v>
      </c>
    </row>
    <row r="73" spans="1:13" s="56" customFormat="1" ht="36" x14ac:dyDescent="0.25">
      <c r="A73" s="5">
        <v>72</v>
      </c>
      <c r="B73" s="6" t="s">
        <v>1005</v>
      </c>
      <c r="C73" s="6" t="s">
        <v>657</v>
      </c>
      <c r="D73" s="6" t="s">
        <v>1004</v>
      </c>
      <c r="E73" s="6">
        <v>5103020537</v>
      </c>
      <c r="F73" s="6" t="s">
        <v>134</v>
      </c>
      <c r="G73" s="42">
        <v>1</v>
      </c>
      <c r="H73" s="43">
        <v>31758097.84</v>
      </c>
      <c r="I73" s="39">
        <v>21771996.059999999</v>
      </c>
      <c r="J73" s="30" t="s">
        <v>854</v>
      </c>
      <c r="K73" s="54" t="s">
        <v>141</v>
      </c>
      <c r="L73" s="39">
        <v>0</v>
      </c>
      <c r="M73" s="39">
        <v>0</v>
      </c>
    </row>
    <row r="74" spans="1:13" s="56" customFormat="1" ht="36" x14ac:dyDescent="0.25">
      <c r="A74" s="5">
        <v>73</v>
      </c>
      <c r="B74" s="6" t="s">
        <v>1005</v>
      </c>
      <c r="C74" s="6" t="s">
        <v>658</v>
      </c>
      <c r="D74" s="6" t="s">
        <v>1004</v>
      </c>
      <c r="E74" s="6">
        <v>5103020632</v>
      </c>
      <c r="F74" s="6" t="s">
        <v>134</v>
      </c>
      <c r="G74" s="42">
        <v>1</v>
      </c>
      <c r="H74" s="43">
        <v>63597804.119999997</v>
      </c>
      <c r="I74" s="39">
        <v>45135737.640000001</v>
      </c>
      <c r="J74" s="30" t="s">
        <v>857</v>
      </c>
      <c r="K74" s="54" t="s">
        <v>144</v>
      </c>
      <c r="L74" s="39">
        <v>3384748</v>
      </c>
      <c r="M74" s="39">
        <v>3348462</v>
      </c>
    </row>
    <row r="75" spans="1:13" s="56" customFormat="1" ht="36" x14ac:dyDescent="0.25">
      <c r="A75" s="5">
        <v>74</v>
      </c>
      <c r="B75" s="6" t="s">
        <v>1005</v>
      </c>
      <c r="C75" s="6" t="s">
        <v>659</v>
      </c>
      <c r="D75" s="6" t="s">
        <v>1004</v>
      </c>
      <c r="E75" s="6">
        <v>5103020992</v>
      </c>
      <c r="F75" s="6" t="s">
        <v>134</v>
      </c>
      <c r="G75" s="42">
        <v>1</v>
      </c>
      <c r="H75" s="43">
        <v>8141449.4400000004</v>
      </c>
      <c r="I75" s="39">
        <v>6292813.4699999997</v>
      </c>
      <c r="J75" s="33" t="s">
        <v>874</v>
      </c>
      <c r="K75" s="37" t="s">
        <v>78</v>
      </c>
      <c r="L75" s="39">
        <v>0</v>
      </c>
      <c r="M75" s="39">
        <v>0</v>
      </c>
    </row>
    <row r="76" spans="1:13" s="56" customFormat="1" ht="36" x14ac:dyDescent="0.25">
      <c r="A76" s="5">
        <v>75</v>
      </c>
      <c r="B76" s="6" t="s">
        <v>1005</v>
      </c>
      <c r="C76" s="6" t="s">
        <v>660</v>
      </c>
      <c r="D76" s="6" t="s">
        <v>1004</v>
      </c>
      <c r="E76" s="6">
        <v>5103021040</v>
      </c>
      <c r="F76" s="6" t="s">
        <v>134</v>
      </c>
      <c r="G76" s="42">
        <v>1</v>
      </c>
      <c r="H76" s="43">
        <v>36540896.359999999</v>
      </c>
      <c r="I76" s="39">
        <v>25202939.02</v>
      </c>
      <c r="J76" s="33" t="s">
        <v>907</v>
      </c>
      <c r="K76" s="54" t="s">
        <v>104</v>
      </c>
      <c r="L76" s="39">
        <v>44207</v>
      </c>
      <c r="M76" s="39">
        <v>44207</v>
      </c>
    </row>
    <row r="77" spans="1:13" s="56" customFormat="1" ht="36" x14ac:dyDescent="0.25">
      <c r="A77" s="5">
        <v>76</v>
      </c>
      <c r="B77" s="6" t="s">
        <v>1005</v>
      </c>
      <c r="C77" s="6" t="s">
        <v>661</v>
      </c>
      <c r="D77" s="6" t="s">
        <v>1006</v>
      </c>
      <c r="E77" s="6">
        <v>5103021234</v>
      </c>
      <c r="F77" s="6" t="s">
        <v>137</v>
      </c>
      <c r="G77" s="42">
        <v>1</v>
      </c>
      <c r="H77" s="43">
        <v>36655526.82</v>
      </c>
      <c r="I77" s="39">
        <v>28153439.059999999</v>
      </c>
      <c r="J77" s="33" t="s">
        <v>907</v>
      </c>
      <c r="K77" s="54" t="s">
        <v>149</v>
      </c>
      <c r="L77" s="39">
        <v>72700</v>
      </c>
      <c r="M77" s="39">
        <v>56400</v>
      </c>
    </row>
    <row r="78" spans="1:13" s="56" customFormat="1" ht="36" x14ac:dyDescent="0.25">
      <c r="A78" s="5">
        <v>77</v>
      </c>
      <c r="B78" s="6" t="s">
        <v>1005</v>
      </c>
      <c r="C78" s="6" t="s">
        <v>662</v>
      </c>
      <c r="D78" s="6" t="s">
        <v>1004</v>
      </c>
      <c r="E78" s="6">
        <v>5103020512</v>
      </c>
      <c r="F78" s="6" t="s">
        <v>134</v>
      </c>
      <c r="G78" s="42">
        <v>1</v>
      </c>
      <c r="H78" s="43">
        <v>37507490.75</v>
      </c>
      <c r="I78" s="39">
        <v>24987292.75</v>
      </c>
      <c r="J78" s="30" t="s">
        <v>854</v>
      </c>
      <c r="K78" s="54" t="s">
        <v>141</v>
      </c>
      <c r="L78" s="39">
        <v>0</v>
      </c>
      <c r="M78" s="39">
        <v>0</v>
      </c>
    </row>
    <row r="79" spans="1:13" s="56" customFormat="1" ht="48" x14ac:dyDescent="0.25">
      <c r="A79" s="5">
        <v>78</v>
      </c>
      <c r="B79" s="6" t="s">
        <v>1005</v>
      </c>
      <c r="C79" s="6" t="s">
        <v>663</v>
      </c>
      <c r="D79" s="6" t="s">
        <v>1004</v>
      </c>
      <c r="E79" s="6">
        <v>5103021026</v>
      </c>
      <c r="F79" s="6" t="s">
        <v>134</v>
      </c>
      <c r="G79" s="42">
        <v>1</v>
      </c>
      <c r="H79" s="43">
        <v>10234030.68</v>
      </c>
      <c r="I79" s="39">
        <v>7147733.9199999999</v>
      </c>
      <c r="J79" s="33" t="s">
        <v>907</v>
      </c>
      <c r="K79" s="54" t="s">
        <v>107</v>
      </c>
      <c r="L79" s="39">
        <v>241737.9</v>
      </c>
      <c r="M79" s="39">
        <v>241737.9</v>
      </c>
    </row>
    <row r="80" spans="1:13" s="56" customFormat="1" ht="36" x14ac:dyDescent="0.25">
      <c r="A80" s="5">
        <v>79</v>
      </c>
      <c r="B80" s="6" t="s">
        <v>1005</v>
      </c>
      <c r="C80" s="6" t="s">
        <v>664</v>
      </c>
      <c r="D80" s="6" t="s">
        <v>1006</v>
      </c>
      <c r="E80" s="6">
        <v>5103021280</v>
      </c>
      <c r="F80" s="6" t="s">
        <v>137</v>
      </c>
      <c r="G80" s="42">
        <v>1</v>
      </c>
      <c r="H80" s="43">
        <v>92323115.969999999</v>
      </c>
      <c r="I80" s="39">
        <v>61167415.609999999</v>
      </c>
      <c r="J80" s="33" t="s">
        <v>907</v>
      </c>
      <c r="K80" s="54" t="s">
        <v>665</v>
      </c>
      <c r="L80" s="39">
        <v>2776715.2</v>
      </c>
      <c r="M80" s="39">
        <v>3574789.51</v>
      </c>
    </row>
    <row r="81" spans="1:13" s="56" customFormat="1" ht="36" x14ac:dyDescent="0.25">
      <c r="A81" s="5">
        <v>80</v>
      </c>
      <c r="B81" s="6" t="s">
        <v>1005</v>
      </c>
      <c r="C81" s="6" t="s">
        <v>666</v>
      </c>
      <c r="D81" s="6" t="s">
        <v>1004</v>
      </c>
      <c r="E81" s="6">
        <v>5103021298</v>
      </c>
      <c r="F81" s="6" t="s">
        <v>138</v>
      </c>
      <c r="G81" s="8">
        <v>1</v>
      </c>
      <c r="H81" s="43">
        <v>347359989.26999998</v>
      </c>
      <c r="I81" s="39">
        <v>481411624.55000001</v>
      </c>
      <c r="J81" s="33" t="s">
        <v>920</v>
      </c>
      <c r="K81" s="54" t="s">
        <v>175</v>
      </c>
      <c r="L81" s="39">
        <v>0</v>
      </c>
      <c r="M81" s="39">
        <v>0</v>
      </c>
    </row>
    <row r="82" spans="1:13" s="56" customFormat="1" ht="36" x14ac:dyDescent="0.25">
      <c r="A82" s="5">
        <v>81</v>
      </c>
      <c r="B82" s="6" t="s">
        <v>1005</v>
      </c>
      <c r="C82" s="6" t="s">
        <v>667</v>
      </c>
      <c r="D82" s="6" t="s">
        <v>1006</v>
      </c>
      <c r="E82" s="6">
        <v>5103300132</v>
      </c>
      <c r="F82" s="6" t="s">
        <v>137</v>
      </c>
      <c r="G82" s="42">
        <v>1</v>
      </c>
      <c r="H82" s="43">
        <v>182731866.78</v>
      </c>
      <c r="I82" s="39">
        <v>75462281.060000002</v>
      </c>
      <c r="J82" s="33" t="s">
        <v>907</v>
      </c>
      <c r="K82" s="54" t="s">
        <v>184</v>
      </c>
      <c r="L82" s="39">
        <v>24895755.23</v>
      </c>
      <c r="M82" s="39">
        <v>26624062.329999998</v>
      </c>
    </row>
    <row r="83" spans="1:13" s="56" customFormat="1" ht="36" x14ac:dyDescent="0.25">
      <c r="A83" s="5">
        <v>82</v>
      </c>
      <c r="B83" s="6" t="s">
        <v>1005</v>
      </c>
      <c r="C83" s="6" t="s">
        <v>668</v>
      </c>
      <c r="D83" s="6" t="s">
        <v>1004</v>
      </c>
      <c r="E83" s="6">
        <v>5103020463</v>
      </c>
      <c r="F83" s="6" t="s">
        <v>134</v>
      </c>
      <c r="G83" s="42">
        <v>1</v>
      </c>
      <c r="H83" s="43">
        <v>41423266.009999998</v>
      </c>
      <c r="I83" s="39">
        <v>31429561.710000001</v>
      </c>
      <c r="J83" s="30" t="s">
        <v>854</v>
      </c>
      <c r="K83" s="54" t="s">
        <v>141</v>
      </c>
      <c r="L83" s="39">
        <v>0</v>
      </c>
      <c r="M83" s="39">
        <v>0</v>
      </c>
    </row>
    <row r="84" spans="1:13" s="81" customFormat="1" ht="48" x14ac:dyDescent="0.25">
      <c r="A84" s="5">
        <v>83</v>
      </c>
      <c r="B84" s="6" t="s">
        <v>1005</v>
      </c>
      <c r="C84" s="6" t="s">
        <v>1439</v>
      </c>
      <c r="D84" s="6" t="s">
        <v>1004</v>
      </c>
      <c r="E84" s="6">
        <v>5118002668</v>
      </c>
      <c r="F84" s="6" t="s">
        <v>48</v>
      </c>
      <c r="G84" s="42" t="s">
        <v>41</v>
      </c>
      <c r="H84" s="43">
        <v>12707177.689999999</v>
      </c>
      <c r="I84" s="43">
        <v>7143419.4000000004</v>
      </c>
      <c r="J84" s="15" t="s">
        <v>910</v>
      </c>
      <c r="K84" s="13" t="s">
        <v>139</v>
      </c>
      <c r="L84" s="43">
        <v>0</v>
      </c>
      <c r="M84" s="43">
        <v>0</v>
      </c>
    </row>
    <row r="85" spans="1:13" s="56" customFormat="1" ht="36" x14ac:dyDescent="0.25">
      <c r="A85" s="5">
        <v>84</v>
      </c>
      <c r="B85" s="6" t="s">
        <v>1005</v>
      </c>
      <c r="C85" s="6" t="s">
        <v>812</v>
      </c>
      <c r="D85" s="6" t="s">
        <v>1004</v>
      </c>
      <c r="E85" s="6">
        <v>5103021241</v>
      </c>
      <c r="F85" s="6" t="s">
        <v>771</v>
      </c>
      <c r="G85" s="42">
        <v>1</v>
      </c>
      <c r="H85" s="43">
        <v>0</v>
      </c>
      <c r="I85" s="39">
        <v>0</v>
      </c>
      <c r="J85" s="33" t="s">
        <v>898</v>
      </c>
      <c r="K85" s="54" t="s">
        <v>813</v>
      </c>
      <c r="L85" s="39">
        <v>74996249.519999996</v>
      </c>
      <c r="M85" s="39">
        <v>74996249.519999996</v>
      </c>
    </row>
    <row r="86" spans="1:13" s="56" customFormat="1" ht="48" x14ac:dyDescent="0.25">
      <c r="A86" s="5">
        <v>85</v>
      </c>
      <c r="B86" s="6" t="s">
        <v>1005</v>
      </c>
      <c r="C86" s="6" t="s">
        <v>814</v>
      </c>
      <c r="D86" s="6" t="s">
        <v>1004</v>
      </c>
      <c r="E86" s="6">
        <v>5103301030</v>
      </c>
      <c r="F86" s="6" t="s">
        <v>771</v>
      </c>
      <c r="G86" s="42">
        <v>1</v>
      </c>
      <c r="H86" s="43" t="s">
        <v>1098</v>
      </c>
      <c r="I86" s="39" t="s">
        <v>1099</v>
      </c>
      <c r="J86" s="33" t="s">
        <v>881</v>
      </c>
      <c r="K86" s="54" t="s">
        <v>777</v>
      </c>
      <c r="L86" s="39" t="s">
        <v>1100</v>
      </c>
      <c r="M86" s="39" t="s">
        <v>1100</v>
      </c>
    </row>
    <row r="87" spans="1:13" s="56" customFormat="1" ht="96" x14ac:dyDescent="0.25">
      <c r="A87" s="5">
        <v>86</v>
      </c>
      <c r="B87" s="6" t="s">
        <v>1005</v>
      </c>
      <c r="C87" s="6" t="s">
        <v>815</v>
      </c>
      <c r="D87" s="6" t="s">
        <v>1004</v>
      </c>
      <c r="E87" s="6">
        <v>5103020417</v>
      </c>
      <c r="F87" s="6" t="s">
        <v>771</v>
      </c>
      <c r="G87" s="42">
        <v>1</v>
      </c>
      <c r="H87" s="43">
        <v>5499884.7800000003</v>
      </c>
      <c r="I87" s="39">
        <v>4200000</v>
      </c>
      <c r="J87" s="33" t="s">
        <v>900</v>
      </c>
      <c r="K87" s="54" t="s">
        <v>787</v>
      </c>
      <c r="L87" s="39">
        <v>21052942.879999999</v>
      </c>
      <c r="M87" s="39">
        <v>13580910.25</v>
      </c>
    </row>
    <row r="88" spans="1:13" s="56" customFormat="1" ht="36" x14ac:dyDescent="0.25">
      <c r="A88" s="5">
        <v>87</v>
      </c>
      <c r="B88" s="6" t="s">
        <v>1005</v>
      </c>
      <c r="C88" s="6" t="s">
        <v>1320</v>
      </c>
      <c r="D88" s="6" t="s">
        <v>1004</v>
      </c>
      <c r="E88" s="6">
        <v>5103301496</v>
      </c>
      <c r="F88" s="6" t="s">
        <v>771</v>
      </c>
      <c r="G88" s="42" t="s">
        <v>41</v>
      </c>
      <c r="H88" s="43">
        <v>10811067.720000001</v>
      </c>
      <c r="I88" s="39">
        <v>8989931.8300000001</v>
      </c>
      <c r="J88" s="33" t="s">
        <v>920</v>
      </c>
      <c r="K88" s="54" t="s">
        <v>844</v>
      </c>
      <c r="L88" s="39">
        <v>67132093.75</v>
      </c>
      <c r="M88" s="39">
        <v>67132093.75</v>
      </c>
    </row>
    <row r="89" spans="1:13" s="56" customFormat="1" ht="36" x14ac:dyDescent="0.25">
      <c r="A89" s="5">
        <v>88</v>
      </c>
      <c r="B89" s="6" t="s">
        <v>1005</v>
      </c>
      <c r="C89" s="6" t="s">
        <v>840</v>
      </c>
      <c r="D89" s="6" t="s">
        <v>1004</v>
      </c>
      <c r="E89" s="6">
        <v>5103300277</v>
      </c>
      <c r="F89" s="6" t="s">
        <v>120</v>
      </c>
      <c r="G89" s="123">
        <v>0.999</v>
      </c>
      <c r="H89" s="43">
        <v>0</v>
      </c>
      <c r="I89" s="39">
        <v>0</v>
      </c>
      <c r="J89" s="33" t="s">
        <v>920</v>
      </c>
      <c r="K89" s="54" t="s">
        <v>841</v>
      </c>
      <c r="L89" s="39">
        <v>13163258.109999999</v>
      </c>
      <c r="M89" s="39">
        <v>13163258.109999999</v>
      </c>
    </row>
    <row r="90" spans="1:13" s="56" customFormat="1" ht="48" x14ac:dyDescent="0.25">
      <c r="A90" s="5">
        <v>89</v>
      </c>
      <c r="B90" s="6" t="s">
        <v>1005</v>
      </c>
      <c r="C90" s="6" t="s">
        <v>1442</v>
      </c>
      <c r="D90" s="6" t="s">
        <v>1004</v>
      </c>
      <c r="E90" s="6">
        <v>5101308993</v>
      </c>
      <c r="F90" s="6" t="s">
        <v>1101</v>
      </c>
      <c r="G90" s="123">
        <v>1</v>
      </c>
      <c r="H90" s="43">
        <v>1900000</v>
      </c>
      <c r="I90" s="39">
        <v>1546146.75</v>
      </c>
      <c r="J90" s="33" t="s">
        <v>864</v>
      </c>
      <c r="K90" s="54" t="s">
        <v>296</v>
      </c>
      <c r="L90" s="39">
        <v>1078747.8</v>
      </c>
      <c r="M90" s="39">
        <v>1078747.8</v>
      </c>
    </row>
    <row r="91" spans="1:13" s="56" customFormat="1" ht="36" x14ac:dyDescent="0.25">
      <c r="A91" s="5">
        <v>90</v>
      </c>
      <c r="B91" s="6" t="s">
        <v>963</v>
      </c>
      <c r="C91" s="6" t="s">
        <v>1321</v>
      </c>
      <c r="D91" s="6" t="s">
        <v>965</v>
      </c>
      <c r="E91" s="6">
        <v>5107914253</v>
      </c>
      <c r="F91" s="6" t="s">
        <v>137</v>
      </c>
      <c r="G91" s="42">
        <v>1</v>
      </c>
      <c r="H91" s="43">
        <v>40875971.960000001</v>
      </c>
      <c r="I91" s="39">
        <v>39939269</v>
      </c>
      <c r="J91" s="33" t="s">
        <v>887</v>
      </c>
      <c r="K91" s="54" t="s">
        <v>195</v>
      </c>
      <c r="L91" s="39">
        <v>32354762.879999999</v>
      </c>
      <c r="M91" s="39">
        <v>32354762.879999999</v>
      </c>
    </row>
    <row r="92" spans="1:13" s="56" customFormat="1" ht="48" x14ac:dyDescent="0.25">
      <c r="A92" s="5">
        <v>91</v>
      </c>
      <c r="B92" s="6" t="s">
        <v>963</v>
      </c>
      <c r="C92" s="6" t="s">
        <v>484</v>
      </c>
      <c r="D92" s="6" t="s">
        <v>965</v>
      </c>
      <c r="E92" s="6">
        <v>5107913161</v>
      </c>
      <c r="F92" s="6" t="s">
        <v>138</v>
      </c>
      <c r="G92" s="42">
        <v>1</v>
      </c>
      <c r="H92" s="43">
        <v>495129390.11000001</v>
      </c>
      <c r="I92" s="39">
        <v>360030615.94</v>
      </c>
      <c r="J92" s="33" t="s">
        <v>919</v>
      </c>
      <c r="K92" s="54" t="s">
        <v>181</v>
      </c>
      <c r="L92" s="39">
        <v>0</v>
      </c>
      <c r="M92" s="39">
        <v>0</v>
      </c>
    </row>
    <row r="93" spans="1:13" s="56" customFormat="1" ht="36" x14ac:dyDescent="0.25">
      <c r="A93" s="5">
        <v>92</v>
      </c>
      <c r="B93" s="6" t="s">
        <v>963</v>
      </c>
      <c r="C93" s="6" t="s">
        <v>485</v>
      </c>
      <c r="D93" s="6" t="s">
        <v>965</v>
      </c>
      <c r="E93" s="6">
        <v>5107913355</v>
      </c>
      <c r="F93" s="6" t="s">
        <v>138</v>
      </c>
      <c r="G93" s="42">
        <v>1</v>
      </c>
      <c r="H93" s="43">
        <v>8850067</v>
      </c>
      <c r="I93" s="39">
        <v>6554406</v>
      </c>
      <c r="J93" s="33" t="s">
        <v>907</v>
      </c>
      <c r="K93" s="54" t="s">
        <v>104</v>
      </c>
      <c r="L93" s="39">
        <v>0</v>
      </c>
      <c r="M93" s="39">
        <v>0</v>
      </c>
    </row>
    <row r="94" spans="1:13" s="56" customFormat="1" ht="48" x14ac:dyDescent="0.25">
      <c r="A94" s="5">
        <v>93</v>
      </c>
      <c r="B94" s="6" t="s">
        <v>963</v>
      </c>
      <c r="C94" s="6" t="s">
        <v>1322</v>
      </c>
      <c r="D94" s="6" t="s">
        <v>965</v>
      </c>
      <c r="E94" s="6">
        <v>5107913436</v>
      </c>
      <c r="F94" s="6" t="s">
        <v>134</v>
      </c>
      <c r="G94" s="42">
        <v>1</v>
      </c>
      <c r="H94" s="43">
        <v>42253780.359999999</v>
      </c>
      <c r="I94" s="39">
        <v>43953374.390000001</v>
      </c>
      <c r="J94" s="33" t="s">
        <v>886</v>
      </c>
      <c r="K94" s="54" t="s">
        <v>167</v>
      </c>
      <c r="L94" s="39">
        <v>0</v>
      </c>
      <c r="M94" s="39">
        <v>0</v>
      </c>
    </row>
    <row r="95" spans="1:13" s="81" customFormat="1" ht="48" x14ac:dyDescent="0.25">
      <c r="A95" s="5">
        <v>94</v>
      </c>
      <c r="B95" s="6" t="s">
        <v>963</v>
      </c>
      <c r="C95" s="6" t="s">
        <v>486</v>
      </c>
      <c r="D95" s="6" t="s">
        <v>965</v>
      </c>
      <c r="E95" s="6">
        <v>5107913394</v>
      </c>
      <c r="F95" s="6" t="s">
        <v>138</v>
      </c>
      <c r="G95" s="42">
        <v>1</v>
      </c>
      <c r="H95" s="43">
        <v>15410373</v>
      </c>
      <c r="I95" s="43">
        <v>10672751</v>
      </c>
      <c r="J95" s="15" t="s">
        <v>910</v>
      </c>
      <c r="K95" s="13" t="s">
        <v>159</v>
      </c>
      <c r="L95" s="43">
        <v>0</v>
      </c>
      <c r="M95" s="43">
        <v>0</v>
      </c>
    </row>
    <row r="96" spans="1:13" s="56" customFormat="1" ht="36" x14ac:dyDescent="0.25">
      <c r="A96" s="5">
        <v>95</v>
      </c>
      <c r="B96" s="6" t="s">
        <v>963</v>
      </c>
      <c r="C96" s="6" t="s">
        <v>487</v>
      </c>
      <c r="D96" s="6" t="s">
        <v>965</v>
      </c>
      <c r="E96" s="6">
        <v>5107914052</v>
      </c>
      <c r="F96" s="6" t="s">
        <v>138</v>
      </c>
      <c r="G96" s="42">
        <v>1</v>
      </c>
      <c r="H96" s="43">
        <v>25692855</v>
      </c>
      <c r="I96" s="39">
        <v>17733743</v>
      </c>
      <c r="J96" s="33" t="s">
        <v>886</v>
      </c>
      <c r="K96" s="54" t="s">
        <v>167</v>
      </c>
      <c r="L96" s="39">
        <v>0</v>
      </c>
      <c r="M96" s="39">
        <v>0</v>
      </c>
    </row>
    <row r="97" spans="1:13" s="81" customFormat="1" ht="72" x14ac:dyDescent="0.25">
      <c r="A97" s="5">
        <v>96</v>
      </c>
      <c r="B97" s="6" t="s">
        <v>963</v>
      </c>
      <c r="C97" s="6" t="s">
        <v>1323</v>
      </c>
      <c r="D97" s="6" t="s">
        <v>965</v>
      </c>
      <c r="E97" s="6">
        <v>5107914976</v>
      </c>
      <c r="F97" s="6" t="s">
        <v>137</v>
      </c>
      <c r="G97" s="42">
        <v>1</v>
      </c>
      <c r="H97" s="43">
        <v>22677665</v>
      </c>
      <c r="I97" s="43">
        <v>16922819</v>
      </c>
      <c r="J97" s="15" t="s">
        <v>910</v>
      </c>
      <c r="K97" s="13" t="s">
        <v>159</v>
      </c>
      <c r="L97" s="43">
        <v>420235</v>
      </c>
      <c r="M97" s="43">
        <v>420235</v>
      </c>
    </row>
    <row r="98" spans="1:13" s="81" customFormat="1" ht="48" x14ac:dyDescent="0.25">
      <c r="A98" s="5">
        <v>97</v>
      </c>
      <c r="B98" s="6" t="s">
        <v>963</v>
      </c>
      <c r="C98" s="6" t="s">
        <v>488</v>
      </c>
      <c r="D98" s="6" t="s">
        <v>965</v>
      </c>
      <c r="E98" s="6">
        <v>5107912136</v>
      </c>
      <c r="F98" s="6" t="s">
        <v>138</v>
      </c>
      <c r="G98" s="42">
        <v>1</v>
      </c>
      <c r="H98" s="43">
        <v>25736498</v>
      </c>
      <c r="I98" s="43">
        <v>20599955</v>
      </c>
      <c r="J98" s="15" t="s">
        <v>910</v>
      </c>
      <c r="K98" s="13" t="s">
        <v>234</v>
      </c>
      <c r="L98" s="43">
        <v>226582</v>
      </c>
      <c r="M98" s="43">
        <v>226582</v>
      </c>
    </row>
    <row r="99" spans="1:13" s="56" customFormat="1" ht="48" x14ac:dyDescent="0.25">
      <c r="A99" s="5">
        <v>98</v>
      </c>
      <c r="B99" s="6" t="s">
        <v>963</v>
      </c>
      <c r="C99" s="6" t="s">
        <v>966</v>
      </c>
      <c r="D99" s="6" t="s">
        <v>965</v>
      </c>
      <c r="E99" s="6">
        <v>5107917350</v>
      </c>
      <c r="F99" s="6" t="s">
        <v>134</v>
      </c>
      <c r="G99" s="42">
        <v>1</v>
      </c>
      <c r="H99" s="43">
        <v>40894959</v>
      </c>
      <c r="I99" s="39">
        <v>30527398</v>
      </c>
      <c r="J99" s="33" t="s">
        <v>868</v>
      </c>
      <c r="K99" s="54" t="s">
        <v>43</v>
      </c>
      <c r="L99" s="39">
        <v>0</v>
      </c>
      <c r="M99" s="39">
        <v>0</v>
      </c>
    </row>
    <row r="100" spans="1:13" s="56" customFormat="1" ht="36" x14ac:dyDescent="0.25">
      <c r="A100" s="5">
        <v>99</v>
      </c>
      <c r="B100" s="6" t="s">
        <v>963</v>
      </c>
      <c r="C100" s="6" t="s">
        <v>186</v>
      </c>
      <c r="D100" s="6" t="s">
        <v>965</v>
      </c>
      <c r="E100" s="6">
        <v>5107110372</v>
      </c>
      <c r="F100" s="6" t="s">
        <v>134</v>
      </c>
      <c r="G100" s="42">
        <v>1</v>
      </c>
      <c r="H100" s="43">
        <v>43607721.869999997</v>
      </c>
      <c r="I100" s="39">
        <v>51088853.149999999</v>
      </c>
      <c r="J100" s="30" t="s">
        <v>857</v>
      </c>
      <c r="K100" s="54" t="s">
        <v>144</v>
      </c>
      <c r="L100" s="39">
        <v>0</v>
      </c>
      <c r="M100" s="39">
        <v>0</v>
      </c>
    </row>
    <row r="101" spans="1:13" s="56" customFormat="1" ht="48" x14ac:dyDescent="0.25">
      <c r="A101" s="5">
        <v>100</v>
      </c>
      <c r="B101" s="6" t="s">
        <v>963</v>
      </c>
      <c r="C101" s="6" t="s">
        <v>1324</v>
      </c>
      <c r="D101" s="6" t="s">
        <v>965</v>
      </c>
      <c r="E101" s="6">
        <v>5107912908</v>
      </c>
      <c r="F101" s="6" t="s">
        <v>134</v>
      </c>
      <c r="G101" s="42">
        <v>1</v>
      </c>
      <c r="H101" s="43">
        <v>55437705.75</v>
      </c>
      <c r="I101" s="39">
        <v>53103737.770000003</v>
      </c>
      <c r="J101" s="33" t="s">
        <v>865</v>
      </c>
      <c r="K101" s="54" t="s">
        <v>489</v>
      </c>
      <c r="L101" s="39">
        <v>0</v>
      </c>
      <c r="M101" s="39">
        <v>0</v>
      </c>
    </row>
    <row r="102" spans="1:13" s="56" customFormat="1" ht="36" x14ac:dyDescent="0.25">
      <c r="A102" s="5">
        <v>101</v>
      </c>
      <c r="B102" s="6" t="s">
        <v>963</v>
      </c>
      <c r="C102" s="6" t="s">
        <v>967</v>
      </c>
      <c r="D102" s="6" t="s">
        <v>965</v>
      </c>
      <c r="E102" s="6">
        <v>5107110541</v>
      </c>
      <c r="F102" s="6" t="s">
        <v>137</v>
      </c>
      <c r="G102" s="42">
        <v>1</v>
      </c>
      <c r="H102" s="43">
        <v>67648223.430000007</v>
      </c>
      <c r="I102" s="39">
        <v>66631549.710000001</v>
      </c>
      <c r="J102" s="30" t="s">
        <v>857</v>
      </c>
      <c r="K102" s="54" t="s">
        <v>144</v>
      </c>
      <c r="L102" s="39">
        <v>0</v>
      </c>
      <c r="M102" s="39">
        <v>0</v>
      </c>
    </row>
    <row r="103" spans="1:13" s="56" customFormat="1" ht="36" x14ac:dyDescent="0.25">
      <c r="A103" s="5">
        <v>102</v>
      </c>
      <c r="B103" s="6" t="s">
        <v>963</v>
      </c>
      <c r="C103" s="6" t="s">
        <v>490</v>
      </c>
      <c r="D103" s="6" t="s">
        <v>965</v>
      </c>
      <c r="E103" s="6">
        <v>5107110559</v>
      </c>
      <c r="F103" s="6" t="s">
        <v>137</v>
      </c>
      <c r="G103" s="42">
        <v>1</v>
      </c>
      <c r="H103" s="43">
        <v>42243550.329999998</v>
      </c>
      <c r="I103" s="39">
        <v>43954858.079999998</v>
      </c>
      <c r="J103" s="30" t="s">
        <v>857</v>
      </c>
      <c r="K103" s="54" t="s">
        <v>144</v>
      </c>
      <c r="L103" s="39">
        <v>0</v>
      </c>
      <c r="M103" s="39">
        <v>0</v>
      </c>
    </row>
    <row r="104" spans="1:13" s="56" customFormat="1" ht="36" x14ac:dyDescent="0.25">
      <c r="A104" s="5">
        <v>103</v>
      </c>
      <c r="B104" s="6" t="s">
        <v>963</v>
      </c>
      <c r="C104" s="6" t="s">
        <v>491</v>
      </c>
      <c r="D104" s="6" t="s">
        <v>965</v>
      </c>
      <c r="E104" s="6">
        <v>5107110566</v>
      </c>
      <c r="F104" s="6" t="s">
        <v>137</v>
      </c>
      <c r="G104" s="42">
        <v>1</v>
      </c>
      <c r="H104" s="43">
        <v>37146976.189999998</v>
      </c>
      <c r="I104" s="39">
        <v>39869340.43</v>
      </c>
      <c r="J104" s="30" t="s">
        <v>857</v>
      </c>
      <c r="K104" s="54" t="s">
        <v>144</v>
      </c>
      <c r="L104" s="39">
        <v>0</v>
      </c>
      <c r="M104" s="39">
        <v>0</v>
      </c>
    </row>
    <row r="105" spans="1:13" s="56" customFormat="1" ht="36" x14ac:dyDescent="0.25">
      <c r="A105" s="5">
        <v>104</v>
      </c>
      <c r="B105" s="6" t="s">
        <v>963</v>
      </c>
      <c r="C105" s="6" t="s">
        <v>492</v>
      </c>
      <c r="D105" s="6" t="s">
        <v>965</v>
      </c>
      <c r="E105" s="6">
        <v>5107110380</v>
      </c>
      <c r="F105" s="6" t="s">
        <v>134</v>
      </c>
      <c r="G105" s="42">
        <v>1</v>
      </c>
      <c r="H105" s="43">
        <v>39914570.090000004</v>
      </c>
      <c r="I105" s="39">
        <v>40304600.130000003</v>
      </c>
      <c r="J105" s="30" t="s">
        <v>857</v>
      </c>
      <c r="K105" s="54" t="s">
        <v>144</v>
      </c>
      <c r="L105" s="39">
        <v>0</v>
      </c>
      <c r="M105" s="39">
        <v>0</v>
      </c>
    </row>
    <row r="106" spans="1:13" s="56" customFormat="1" ht="36" x14ac:dyDescent="0.25">
      <c r="A106" s="5">
        <v>105</v>
      </c>
      <c r="B106" s="6" t="s">
        <v>963</v>
      </c>
      <c r="C106" s="6" t="s">
        <v>968</v>
      </c>
      <c r="D106" s="6" t="s">
        <v>965</v>
      </c>
      <c r="E106" s="6">
        <v>5107110573</v>
      </c>
      <c r="F106" s="6" t="s">
        <v>137</v>
      </c>
      <c r="G106" s="42">
        <v>1</v>
      </c>
      <c r="H106" s="43">
        <v>33039502.52</v>
      </c>
      <c r="I106" s="39">
        <v>34127388.479999997</v>
      </c>
      <c r="J106" s="30" t="s">
        <v>857</v>
      </c>
      <c r="K106" s="54" t="s">
        <v>144</v>
      </c>
      <c r="L106" s="39">
        <v>0</v>
      </c>
      <c r="M106" s="39">
        <v>0</v>
      </c>
    </row>
    <row r="107" spans="1:13" s="56" customFormat="1" ht="36" x14ac:dyDescent="0.25">
      <c r="A107" s="5">
        <v>106</v>
      </c>
      <c r="B107" s="6" t="s">
        <v>963</v>
      </c>
      <c r="C107" s="6" t="s">
        <v>493</v>
      </c>
      <c r="D107" s="6" t="s">
        <v>965</v>
      </c>
      <c r="E107" s="6">
        <v>5107110397</v>
      </c>
      <c r="F107" s="6" t="s">
        <v>134</v>
      </c>
      <c r="G107" s="42">
        <v>1</v>
      </c>
      <c r="H107" s="43">
        <v>36905775.770000003</v>
      </c>
      <c r="I107" s="39">
        <v>53341635.460000001</v>
      </c>
      <c r="J107" s="30" t="s">
        <v>857</v>
      </c>
      <c r="K107" s="54" t="s">
        <v>144</v>
      </c>
      <c r="L107" s="39">
        <v>0</v>
      </c>
      <c r="M107" s="39">
        <v>0</v>
      </c>
    </row>
    <row r="108" spans="1:13" s="56" customFormat="1" ht="36" x14ac:dyDescent="0.25">
      <c r="A108" s="5">
        <v>107</v>
      </c>
      <c r="B108" s="6" t="s">
        <v>963</v>
      </c>
      <c r="C108" s="6" t="s">
        <v>494</v>
      </c>
      <c r="D108" s="6" t="s">
        <v>965</v>
      </c>
      <c r="E108" s="6">
        <v>5107110580</v>
      </c>
      <c r="F108" s="6" t="s">
        <v>137</v>
      </c>
      <c r="G108" s="42">
        <v>1</v>
      </c>
      <c r="H108" s="43">
        <v>37834147.82</v>
      </c>
      <c r="I108" s="39">
        <v>38187107.270000003</v>
      </c>
      <c r="J108" s="30" t="s">
        <v>857</v>
      </c>
      <c r="K108" s="54" t="s">
        <v>144</v>
      </c>
      <c r="L108" s="39">
        <v>0</v>
      </c>
      <c r="M108" s="39">
        <v>0</v>
      </c>
    </row>
    <row r="109" spans="1:13" s="56" customFormat="1" ht="36" x14ac:dyDescent="0.25">
      <c r="A109" s="5">
        <v>108</v>
      </c>
      <c r="B109" s="6" t="s">
        <v>963</v>
      </c>
      <c r="C109" s="6" t="s">
        <v>495</v>
      </c>
      <c r="D109" s="6" t="s">
        <v>965</v>
      </c>
      <c r="E109" s="6">
        <v>5107110407</v>
      </c>
      <c r="F109" s="6" t="s">
        <v>134</v>
      </c>
      <c r="G109" s="42">
        <v>1</v>
      </c>
      <c r="H109" s="43">
        <v>26066728.719999999</v>
      </c>
      <c r="I109" s="39">
        <v>24760735.629999999</v>
      </c>
      <c r="J109" s="30" t="s">
        <v>857</v>
      </c>
      <c r="K109" s="54" t="s">
        <v>144</v>
      </c>
      <c r="L109" s="39">
        <v>0</v>
      </c>
      <c r="M109" s="39">
        <v>0</v>
      </c>
    </row>
    <row r="110" spans="1:13" s="56" customFormat="1" ht="36" x14ac:dyDescent="0.25">
      <c r="A110" s="5">
        <v>109</v>
      </c>
      <c r="B110" s="6" t="s">
        <v>963</v>
      </c>
      <c r="C110" s="6" t="s">
        <v>496</v>
      </c>
      <c r="D110" s="6" t="s">
        <v>965</v>
      </c>
      <c r="E110" s="6">
        <v>5107110598</v>
      </c>
      <c r="F110" s="6" t="s">
        <v>137</v>
      </c>
      <c r="G110" s="42">
        <v>1</v>
      </c>
      <c r="H110" s="43">
        <v>24290822.25</v>
      </c>
      <c r="I110" s="39">
        <v>28620933.93</v>
      </c>
      <c r="J110" s="30" t="s">
        <v>857</v>
      </c>
      <c r="K110" s="54" t="s">
        <v>144</v>
      </c>
      <c r="L110" s="39">
        <v>0</v>
      </c>
      <c r="M110" s="39">
        <v>0</v>
      </c>
    </row>
    <row r="111" spans="1:13" s="56" customFormat="1" ht="36" x14ac:dyDescent="0.25">
      <c r="A111" s="5">
        <v>110</v>
      </c>
      <c r="B111" s="6" t="s">
        <v>963</v>
      </c>
      <c r="C111" s="6" t="s">
        <v>497</v>
      </c>
      <c r="D111" s="6" t="s">
        <v>965</v>
      </c>
      <c r="E111" s="6">
        <v>5107110414</v>
      </c>
      <c r="F111" s="6" t="s">
        <v>134</v>
      </c>
      <c r="G111" s="42">
        <v>1</v>
      </c>
      <c r="H111" s="43">
        <v>45733783.82</v>
      </c>
      <c r="I111" s="39">
        <v>48548993.219999999</v>
      </c>
      <c r="J111" s="30" t="s">
        <v>857</v>
      </c>
      <c r="K111" s="54" t="s">
        <v>144</v>
      </c>
      <c r="L111" s="39">
        <v>0</v>
      </c>
      <c r="M111" s="39">
        <v>0</v>
      </c>
    </row>
    <row r="112" spans="1:13" s="56" customFormat="1" ht="36" x14ac:dyDescent="0.25">
      <c r="A112" s="5">
        <v>111</v>
      </c>
      <c r="B112" s="6" t="s">
        <v>963</v>
      </c>
      <c r="C112" s="6" t="s">
        <v>1325</v>
      </c>
      <c r="D112" s="6" t="s">
        <v>965</v>
      </c>
      <c r="E112" s="6">
        <v>5107110608</v>
      </c>
      <c r="F112" s="6" t="s">
        <v>134</v>
      </c>
      <c r="G112" s="42">
        <v>1</v>
      </c>
      <c r="H112" s="43">
        <v>5588365.6399999997</v>
      </c>
      <c r="I112" s="39">
        <v>4027715.17</v>
      </c>
      <c r="J112" s="33" t="s">
        <v>907</v>
      </c>
      <c r="K112" s="54" t="s">
        <v>107</v>
      </c>
      <c r="L112" s="39">
        <v>188640</v>
      </c>
      <c r="M112" s="39">
        <v>188640</v>
      </c>
    </row>
    <row r="113" spans="1:13" s="56" customFormat="1" ht="36" x14ac:dyDescent="0.25">
      <c r="A113" s="5">
        <v>112</v>
      </c>
      <c r="B113" s="6" t="s">
        <v>963</v>
      </c>
      <c r="C113" s="6" t="s">
        <v>969</v>
      </c>
      <c r="D113" s="6" t="s">
        <v>965</v>
      </c>
      <c r="E113" s="6">
        <v>5107110421</v>
      </c>
      <c r="F113" s="6" t="s">
        <v>137</v>
      </c>
      <c r="G113" s="42">
        <v>1</v>
      </c>
      <c r="H113" s="43">
        <v>46466292.409999996</v>
      </c>
      <c r="I113" s="39">
        <v>51887259.850000001</v>
      </c>
      <c r="J113" s="30" t="s">
        <v>857</v>
      </c>
      <c r="K113" s="54" t="s">
        <v>144</v>
      </c>
      <c r="L113" s="39">
        <v>0</v>
      </c>
      <c r="M113" s="39">
        <v>0</v>
      </c>
    </row>
    <row r="114" spans="1:13" s="56" customFormat="1" ht="36" x14ac:dyDescent="0.25">
      <c r="A114" s="5">
        <v>113</v>
      </c>
      <c r="B114" s="6" t="s">
        <v>963</v>
      </c>
      <c r="C114" s="6" t="s">
        <v>970</v>
      </c>
      <c r="D114" s="6" t="s">
        <v>965</v>
      </c>
      <c r="E114" s="6">
        <v>5107110446</v>
      </c>
      <c r="F114" s="6" t="s">
        <v>137</v>
      </c>
      <c r="G114" s="42">
        <v>1</v>
      </c>
      <c r="H114" s="43">
        <v>54899266.539999999</v>
      </c>
      <c r="I114" s="39">
        <v>59410477.299999997</v>
      </c>
      <c r="J114" s="30" t="s">
        <v>857</v>
      </c>
      <c r="K114" s="54" t="s">
        <v>144</v>
      </c>
      <c r="L114" s="39">
        <v>0</v>
      </c>
      <c r="M114" s="39">
        <v>0</v>
      </c>
    </row>
    <row r="115" spans="1:13" s="56" customFormat="1" ht="36" x14ac:dyDescent="0.25">
      <c r="A115" s="5">
        <v>114</v>
      </c>
      <c r="B115" s="6" t="s">
        <v>963</v>
      </c>
      <c r="C115" s="6" t="s">
        <v>498</v>
      </c>
      <c r="D115" s="6" t="s">
        <v>965</v>
      </c>
      <c r="E115" s="6">
        <v>5107110439</v>
      </c>
      <c r="F115" s="6" t="s">
        <v>137</v>
      </c>
      <c r="G115" s="42">
        <v>1</v>
      </c>
      <c r="H115" s="43">
        <v>51583034.719999999</v>
      </c>
      <c r="I115" s="39">
        <v>50260050.009999998</v>
      </c>
      <c r="J115" s="30" t="s">
        <v>857</v>
      </c>
      <c r="K115" s="54" t="s">
        <v>144</v>
      </c>
      <c r="L115" s="39">
        <v>0</v>
      </c>
      <c r="M115" s="39">
        <v>0</v>
      </c>
    </row>
    <row r="116" spans="1:13" s="56" customFormat="1" ht="36" x14ac:dyDescent="0.25">
      <c r="A116" s="5">
        <v>115</v>
      </c>
      <c r="B116" s="6" t="s">
        <v>963</v>
      </c>
      <c r="C116" s="6" t="s">
        <v>1326</v>
      </c>
      <c r="D116" s="6" t="s">
        <v>965</v>
      </c>
      <c r="E116" s="6">
        <v>5107110478</v>
      </c>
      <c r="F116" s="6" t="s">
        <v>134</v>
      </c>
      <c r="G116" s="42">
        <v>1</v>
      </c>
      <c r="H116" s="43">
        <v>84495049.120000005</v>
      </c>
      <c r="I116" s="39">
        <v>88181710.170000002</v>
      </c>
      <c r="J116" s="33" t="s">
        <v>874</v>
      </c>
      <c r="K116" s="37" t="s">
        <v>78</v>
      </c>
      <c r="L116" s="39">
        <v>0</v>
      </c>
      <c r="M116" s="39">
        <v>0</v>
      </c>
    </row>
    <row r="117" spans="1:13" s="56" customFormat="1" ht="36" x14ac:dyDescent="0.25">
      <c r="A117" s="5">
        <v>116</v>
      </c>
      <c r="B117" s="6" t="s">
        <v>963</v>
      </c>
      <c r="C117" s="6" t="s">
        <v>1327</v>
      </c>
      <c r="D117" s="6" t="s">
        <v>965</v>
      </c>
      <c r="E117" s="6">
        <v>5107110260</v>
      </c>
      <c r="F117" s="6" t="s">
        <v>134</v>
      </c>
      <c r="G117" s="42">
        <v>1</v>
      </c>
      <c r="H117" s="43">
        <v>77730279.849999994</v>
      </c>
      <c r="I117" s="39">
        <v>80035418.280000001</v>
      </c>
      <c r="J117" s="30" t="s">
        <v>854</v>
      </c>
      <c r="K117" s="54" t="s">
        <v>499</v>
      </c>
      <c r="L117" s="39">
        <v>0</v>
      </c>
      <c r="M117" s="39">
        <v>0</v>
      </c>
    </row>
    <row r="118" spans="1:13" s="56" customFormat="1" ht="36" x14ac:dyDescent="0.25">
      <c r="A118" s="5">
        <v>117</v>
      </c>
      <c r="B118" s="6" t="s">
        <v>963</v>
      </c>
      <c r="C118" s="6" t="s">
        <v>1328</v>
      </c>
      <c r="D118" s="6" t="s">
        <v>965</v>
      </c>
      <c r="E118" s="6">
        <v>5107110485</v>
      </c>
      <c r="F118" s="6" t="s">
        <v>134</v>
      </c>
      <c r="G118" s="42">
        <v>1</v>
      </c>
      <c r="H118" s="43">
        <v>59605715.590000004</v>
      </c>
      <c r="I118" s="39">
        <v>67286099.290000007</v>
      </c>
      <c r="J118" s="30" t="s">
        <v>854</v>
      </c>
      <c r="K118" s="54" t="s">
        <v>499</v>
      </c>
      <c r="L118" s="39">
        <v>0</v>
      </c>
      <c r="M118" s="39">
        <v>0</v>
      </c>
    </row>
    <row r="119" spans="1:13" s="56" customFormat="1" ht="36" x14ac:dyDescent="0.25">
      <c r="A119" s="5">
        <v>118</v>
      </c>
      <c r="B119" s="6" t="s">
        <v>963</v>
      </c>
      <c r="C119" s="6" t="s">
        <v>1329</v>
      </c>
      <c r="D119" s="6" t="s">
        <v>965</v>
      </c>
      <c r="E119" s="6">
        <v>5107110284</v>
      </c>
      <c r="F119" s="6" t="s">
        <v>134</v>
      </c>
      <c r="G119" s="42">
        <v>1</v>
      </c>
      <c r="H119" s="43">
        <v>66606780.740000002</v>
      </c>
      <c r="I119" s="39">
        <v>76814797.409999996</v>
      </c>
      <c r="J119" s="30" t="s">
        <v>854</v>
      </c>
      <c r="K119" s="54" t="s">
        <v>499</v>
      </c>
      <c r="L119" s="39">
        <v>0</v>
      </c>
      <c r="M119" s="39">
        <v>0</v>
      </c>
    </row>
    <row r="120" spans="1:13" s="56" customFormat="1" ht="36" x14ac:dyDescent="0.25">
      <c r="A120" s="5">
        <v>119</v>
      </c>
      <c r="B120" s="6" t="s">
        <v>963</v>
      </c>
      <c r="C120" s="6" t="s">
        <v>1330</v>
      </c>
      <c r="D120" s="6" t="s">
        <v>965</v>
      </c>
      <c r="E120" s="6">
        <v>5107110291</v>
      </c>
      <c r="F120" s="6" t="s">
        <v>134</v>
      </c>
      <c r="G120" s="42">
        <v>1</v>
      </c>
      <c r="H120" s="43">
        <v>63197824.869999997</v>
      </c>
      <c r="I120" s="39">
        <v>75518461.599999994</v>
      </c>
      <c r="J120" s="30" t="s">
        <v>854</v>
      </c>
      <c r="K120" s="54" t="s">
        <v>499</v>
      </c>
      <c r="L120" s="39">
        <v>0</v>
      </c>
      <c r="M120" s="39">
        <v>0</v>
      </c>
    </row>
    <row r="121" spans="1:13" s="56" customFormat="1" ht="36" x14ac:dyDescent="0.25">
      <c r="A121" s="5">
        <v>120</v>
      </c>
      <c r="B121" s="6" t="s">
        <v>963</v>
      </c>
      <c r="C121" s="6" t="s">
        <v>500</v>
      </c>
      <c r="D121" s="6" t="s">
        <v>965</v>
      </c>
      <c r="E121" s="6">
        <v>5107110502</v>
      </c>
      <c r="F121" s="6" t="s">
        <v>137</v>
      </c>
      <c r="G121" s="42">
        <v>1</v>
      </c>
      <c r="H121" s="43">
        <v>58122511.920000002</v>
      </c>
      <c r="I121" s="39">
        <v>62122164.170000002</v>
      </c>
      <c r="J121" s="30" t="s">
        <v>857</v>
      </c>
      <c r="K121" s="54" t="s">
        <v>144</v>
      </c>
      <c r="L121" s="39">
        <v>0</v>
      </c>
      <c r="M121" s="39">
        <v>0</v>
      </c>
    </row>
    <row r="122" spans="1:13" s="56" customFormat="1" ht="36" x14ac:dyDescent="0.25">
      <c r="A122" s="5">
        <v>121</v>
      </c>
      <c r="B122" s="6" t="s">
        <v>963</v>
      </c>
      <c r="C122" s="6" t="s">
        <v>1331</v>
      </c>
      <c r="D122" s="6" t="s">
        <v>965</v>
      </c>
      <c r="E122" s="6">
        <v>5107110301</v>
      </c>
      <c r="F122" s="6" t="s">
        <v>134</v>
      </c>
      <c r="G122" s="42">
        <v>1</v>
      </c>
      <c r="H122" s="43">
        <v>56076301.799999997</v>
      </c>
      <c r="I122" s="39">
        <v>67507917.75</v>
      </c>
      <c r="J122" s="30" t="s">
        <v>854</v>
      </c>
      <c r="K122" s="54" t="s">
        <v>499</v>
      </c>
      <c r="L122" s="39">
        <v>0</v>
      </c>
      <c r="M122" s="39">
        <v>0</v>
      </c>
    </row>
    <row r="123" spans="1:13" s="56" customFormat="1" ht="36" x14ac:dyDescent="0.25">
      <c r="A123" s="5">
        <v>122</v>
      </c>
      <c r="B123" s="6" t="s">
        <v>963</v>
      </c>
      <c r="C123" s="6" t="s">
        <v>1332</v>
      </c>
      <c r="D123" s="6" t="s">
        <v>965</v>
      </c>
      <c r="E123" s="6">
        <v>5107110333</v>
      </c>
      <c r="F123" s="6" t="s">
        <v>134</v>
      </c>
      <c r="G123" s="42">
        <v>1</v>
      </c>
      <c r="H123" s="43">
        <v>61208254.310000002</v>
      </c>
      <c r="I123" s="39">
        <v>60647990.140000001</v>
      </c>
      <c r="J123" s="30" t="s">
        <v>854</v>
      </c>
      <c r="K123" s="54" t="s">
        <v>499</v>
      </c>
      <c r="L123" s="39">
        <v>0</v>
      </c>
      <c r="M123" s="39">
        <v>0</v>
      </c>
    </row>
    <row r="124" spans="1:13" s="56" customFormat="1" ht="36" x14ac:dyDescent="0.25">
      <c r="A124" s="5">
        <v>123</v>
      </c>
      <c r="B124" s="6" t="s">
        <v>963</v>
      </c>
      <c r="C124" s="6" t="s">
        <v>501</v>
      </c>
      <c r="D124" s="6" t="s">
        <v>965</v>
      </c>
      <c r="E124" s="6">
        <v>5107110510</v>
      </c>
      <c r="F124" s="6" t="s">
        <v>137</v>
      </c>
      <c r="G124" s="42">
        <v>1</v>
      </c>
      <c r="H124" s="43">
        <v>41750718.439999998</v>
      </c>
      <c r="I124" s="39">
        <v>42921336.210000001</v>
      </c>
      <c r="J124" s="30" t="s">
        <v>857</v>
      </c>
      <c r="K124" s="54" t="s">
        <v>144</v>
      </c>
      <c r="L124" s="39">
        <v>0</v>
      </c>
      <c r="M124" s="39">
        <v>0</v>
      </c>
    </row>
    <row r="125" spans="1:13" s="56" customFormat="1" ht="36" x14ac:dyDescent="0.25">
      <c r="A125" s="5">
        <v>124</v>
      </c>
      <c r="B125" s="6" t="s">
        <v>963</v>
      </c>
      <c r="C125" s="6" t="s">
        <v>1333</v>
      </c>
      <c r="D125" s="6" t="s">
        <v>965</v>
      </c>
      <c r="E125" s="6">
        <v>5107110319</v>
      </c>
      <c r="F125" s="6" t="s">
        <v>134</v>
      </c>
      <c r="G125" s="42">
        <v>1</v>
      </c>
      <c r="H125" s="43">
        <v>45487248.57</v>
      </c>
      <c r="I125" s="39">
        <v>45052529.859999999</v>
      </c>
      <c r="J125" s="30" t="s">
        <v>854</v>
      </c>
      <c r="K125" s="54" t="s">
        <v>499</v>
      </c>
      <c r="L125" s="39">
        <v>0</v>
      </c>
      <c r="M125" s="39">
        <v>0</v>
      </c>
    </row>
    <row r="126" spans="1:13" s="56" customFormat="1" ht="36" x14ac:dyDescent="0.25">
      <c r="A126" s="5">
        <v>125</v>
      </c>
      <c r="B126" s="6" t="s">
        <v>963</v>
      </c>
      <c r="C126" s="6" t="s">
        <v>971</v>
      </c>
      <c r="D126" s="6" t="s">
        <v>965</v>
      </c>
      <c r="E126" s="6">
        <v>5107110527</v>
      </c>
      <c r="F126" s="6" t="s">
        <v>137</v>
      </c>
      <c r="G126" s="42">
        <v>1</v>
      </c>
      <c r="H126" s="43">
        <v>32451726.420000002</v>
      </c>
      <c r="I126" s="39">
        <v>31900037.120000001</v>
      </c>
      <c r="J126" s="30" t="s">
        <v>857</v>
      </c>
      <c r="K126" s="54" t="s">
        <v>144</v>
      </c>
      <c r="L126" s="39">
        <v>0</v>
      </c>
      <c r="M126" s="39">
        <v>0</v>
      </c>
    </row>
    <row r="127" spans="1:13" s="56" customFormat="1" ht="36" x14ac:dyDescent="0.25">
      <c r="A127" s="5">
        <v>126</v>
      </c>
      <c r="B127" s="6" t="s">
        <v>963</v>
      </c>
      <c r="C127" s="6" t="s">
        <v>187</v>
      </c>
      <c r="D127" s="6" t="s">
        <v>965</v>
      </c>
      <c r="E127" s="6">
        <v>5107110534</v>
      </c>
      <c r="F127" s="6" t="s">
        <v>137</v>
      </c>
      <c r="G127" s="42">
        <v>1</v>
      </c>
      <c r="H127" s="43">
        <v>52876998.240000002</v>
      </c>
      <c r="I127" s="39">
        <v>54641870.390000001</v>
      </c>
      <c r="J127" s="30" t="s">
        <v>857</v>
      </c>
      <c r="K127" s="54" t="s">
        <v>144</v>
      </c>
      <c r="L127" s="39">
        <v>0</v>
      </c>
      <c r="M127" s="39">
        <v>0</v>
      </c>
    </row>
    <row r="128" spans="1:13" s="56" customFormat="1" ht="48" x14ac:dyDescent="0.25">
      <c r="A128" s="5">
        <v>127</v>
      </c>
      <c r="B128" s="6" t="s">
        <v>963</v>
      </c>
      <c r="C128" s="6" t="s">
        <v>1334</v>
      </c>
      <c r="D128" s="6" t="s">
        <v>965</v>
      </c>
      <c r="E128" s="6">
        <v>5107110252</v>
      </c>
      <c r="F128" s="6" t="s">
        <v>134</v>
      </c>
      <c r="G128" s="42">
        <v>1</v>
      </c>
      <c r="H128" s="43">
        <v>34115962.030000001</v>
      </c>
      <c r="I128" s="39">
        <v>24588174.760000002</v>
      </c>
      <c r="J128" s="33" t="s">
        <v>874</v>
      </c>
      <c r="K128" s="37" t="s">
        <v>78</v>
      </c>
      <c r="L128" s="39">
        <v>268492.46999999997</v>
      </c>
      <c r="M128" s="39">
        <v>268492.46999999997</v>
      </c>
    </row>
    <row r="129" spans="1:19" s="56" customFormat="1" ht="60" x14ac:dyDescent="0.25">
      <c r="A129" s="5">
        <v>128</v>
      </c>
      <c r="B129" s="6" t="s">
        <v>963</v>
      </c>
      <c r="C129" s="6" t="s">
        <v>1335</v>
      </c>
      <c r="D129" s="6" t="s">
        <v>965</v>
      </c>
      <c r="E129" s="6">
        <v>5107676369</v>
      </c>
      <c r="F129" s="6" t="s">
        <v>134</v>
      </c>
      <c r="G129" s="42">
        <v>1</v>
      </c>
      <c r="H129" s="43">
        <v>13344020.18</v>
      </c>
      <c r="I129" s="41">
        <v>13108637.4</v>
      </c>
      <c r="J129" s="33" t="s">
        <v>875</v>
      </c>
      <c r="K129" s="54" t="s">
        <v>502</v>
      </c>
      <c r="L129" s="39">
        <v>0</v>
      </c>
      <c r="M129" s="39">
        <v>0</v>
      </c>
    </row>
    <row r="130" spans="1:19" s="56" customFormat="1" ht="36" x14ac:dyDescent="0.25">
      <c r="A130" s="5">
        <v>129</v>
      </c>
      <c r="B130" s="6" t="s">
        <v>963</v>
      </c>
      <c r="C130" s="6" t="s">
        <v>1336</v>
      </c>
      <c r="D130" s="6" t="s">
        <v>965</v>
      </c>
      <c r="E130" s="6">
        <v>5107010498</v>
      </c>
      <c r="F130" s="6" t="s">
        <v>134</v>
      </c>
      <c r="G130" s="42">
        <v>1</v>
      </c>
      <c r="H130" s="43">
        <v>51754359.450000003</v>
      </c>
      <c r="I130" s="39">
        <v>32475583.690000001</v>
      </c>
      <c r="J130" s="33" t="s">
        <v>907</v>
      </c>
      <c r="K130" s="54" t="s">
        <v>104</v>
      </c>
      <c r="L130" s="39">
        <v>885754</v>
      </c>
      <c r="M130" s="39">
        <v>885754</v>
      </c>
    </row>
    <row r="131" spans="1:19" s="56" customFormat="1" ht="36" x14ac:dyDescent="0.25">
      <c r="A131" s="5">
        <v>130</v>
      </c>
      <c r="B131" s="6" t="s">
        <v>963</v>
      </c>
      <c r="C131" s="6" t="s">
        <v>503</v>
      </c>
      <c r="D131" s="6" t="s">
        <v>965</v>
      </c>
      <c r="E131" s="6">
        <v>5107908549</v>
      </c>
      <c r="F131" s="6" t="s">
        <v>137</v>
      </c>
      <c r="G131" s="42">
        <v>1</v>
      </c>
      <c r="H131" s="43">
        <v>69368267.109999999</v>
      </c>
      <c r="I131" s="39">
        <v>41841187.859999999</v>
      </c>
      <c r="J131" s="33" t="s">
        <v>907</v>
      </c>
      <c r="K131" s="54" t="s">
        <v>149</v>
      </c>
      <c r="L131" s="39">
        <v>435540</v>
      </c>
      <c r="M131" s="39">
        <v>435540</v>
      </c>
    </row>
    <row r="132" spans="1:19" s="56" customFormat="1" ht="36" x14ac:dyDescent="0.25">
      <c r="A132" s="5">
        <v>131</v>
      </c>
      <c r="B132" s="6" t="s">
        <v>963</v>
      </c>
      <c r="C132" s="6" t="s">
        <v>1337</v>
      </c>
      <c r="D132" s="6" t="s">
        <v>965</v>
      </c>
      <c r="E132" s="6">
        <v>5107110238</v>
      </c>
      <c r="F132" s="6" t="s">
        <v>134</v>
      </c>
      <c r="G132" s="42">
        <v>1</v>
      </c>
      <c r="H132" s="43">
        <v>79584360.230000004</v>
      </c>
      <c r="I132" s="39">
        <v>53120241.740000002</v>
      </c>
      <c r="J132" s="33" t="s">
        <v>907</v>
      </c>
      <c r="K132" s="54" t="s">
        <v>102</v>
      </c>
      <c r="L132" s="39">
        <v>1382656.47</v>
      </c>
      <c r="M132" s="39">
        <v>1382656.47</v>
      </c>
    </row>
    <row r="133" spans="1:19" s="56" customFormat="1" ht="36" x14ac:dyDescent="0.25">
      <c r="A133" s="5">
        <v>132</v>
      </c>
      <c r="B133" s="6" t="s">
        <v>963</v>
      </c>
      <c r="C133" s="6" t="s">
        <v>1338</v>
      </c>
      <c r="D133" s="6" t="s">
        <v>965</v>
      </c>
      <c r="E133" s="6">
        <v>5107110615</v>
      </c>
      <c r="F133" s="6" t="s">
        <v>134</v>
      </c>
      <c r="G133" s="42">
        <v>1</v>
      </c>
      <c r="H133" s="43">
        <v>5646052.25</v>
      </c>
      <c r="I133" s="39">
        <v>4071615.62</v>
      </c>
      <c r="J133" s="33" t="s">
        <v>907</v>
      </c>
      <c r="K133" s="54" t="s">
        <v>107</v>
      </c>
      <c r="L133" s="39">
        <v>139460</v>
      </c>
      <c r="M133" s="39">
        <v>139460</v>
      </c>
    </row>
    <row r="134" spans="1:19" s="56" customFormat="1" ht="36" x14ac:dyDescent="0.25">
      <c r="A134" s="5">
        <v>133</v>
      </c>
      <c r="B134" s="6" t="s">
        <v>963</v>
      </c>
      <c r="C134" s="6" t="s">
        <v>1339</v>
      </c>
      <c r="D134" s="6" t="s">
        <v>965</v>
      </c>
      <c r="E134" s="6">
        <v>5107909736</v>
      </c>
      <c r="F134" s="6" t="s">
        <v>134</v>
      </c>
      <c r="G134" s="42">
        <v>1</v>
      </c>
      <c r="H134" s="43">
        <v>91037234.879999995</v>
      </c>
      <c r="I134" s="39">
        <v>89595259.530000001</v>
      </c>
      <c r="J134" s="30" t="s">
        <v>854</v>
      </c>
      <c r="K134" s="54" t="s">
        <v>499</v>
      </c>
      <c r="L134" s="39">
        <v>0</v>
      </c>
      <c r="M134" s="39">
        <v>0</v>
      </c>
    </row>
    <row r="135" spans="1:19" s="56" customFormat="1" ht="36" x14ac:dyDescent="0.25">
      <c r="A135" s="5">
        <v>134</v>
      </c>
      <c r="B135" s="6" t="s">
        <v>963</v>
      </c>
      <c r="C135" s="6" t="s">
        <v>1340</v>
      </c>
      <c r="D135" s="6" t="s">
        <v>965</v>
      </c>
      <c r="E135" s="6">
        <v>5107110245</v>
      </c>
      <c r="F135" s="6" t="s">
        <v>134</v>
      </c>
      <c r="G135" s="42">
        <v>1</v>
      </c>
      <c r="H135" s="43">
        <v>18605748.870000001</v>
      </c>
      <c r="I135" s="39">
        <v>12617412.380000001</v>
      </c>
      <c r="J135" s="33" t="s">
        <v>874</v>
      </c>
      <c r="K135" s="37" t="s">
        <v>78</v>
      </c>
      <c r="L135" s="39">
        <v>250405.1</v>
      </c>
      <c r="M135" s="39">
        <v>250405.1</v>
      </c>
    </row>
    <row r="136" spans="1:19" s="56" customFormat="1" ht="36" x14ac:dyDescent="0.25">
      <c r="A136" s="5">
        <v>135</v>
      </c>
      <c r="B136" s="6" t="s">
        <v>963</v>
      </c>
      <c r="C136" s="6" t="s">
        <v>504</v>
      </c>
      <c r="D136" s="6" t="s">
        <v>965</v>
      </c>
      <c r="E136" s="6">
        <v>5107110365</v>
      </c>
      <c r="F136" s="6" t="s">
        <v>137</v>
      </c>
      <c r="G136" s="42">
        <v>1</v>
      </c>
      <c r="H136" s="43">
        <v>72984932.670000002</v>
      </c>
      <c r="I136" s="39">
        <v>99585194.200000003</v>
      </c>
      <c r="J136" s="33" t="s">
        <v>907</v>
      </c>
      <c r="K136" s="54" t="s">
        <v>149</v>
      </c>
      <c r="L136" s="39">
        <v>1614627.5</v>
      </c>
      <c r="M136" s="39">
        <v>1614627.5</v>
      </c>
    </row>
    <row r="137" spans="1:19" s="56" customFormat="1" ht="36" x14ac:dyDescent="0.25">
      <c r="A137" s="5">
        <v>136</v>
      </c>
      <c r="B137" s="6" t="s">
        <v>963</v>
      </c>
      <c r="C137" s="6" t="s">
        <v>1341</v>
      </c>
      <c r="D137" s="6" t="s">
        <v>964</v>
      </c>
      <c r="E137" s="6">
        <v>5107110492</v>
      </c>
      <c r="F137" s="6" t="s">
        <v>771</v>
      </c>
      <c r="G137" s="42">
        <v>1</v>
      </c>
      <c r="H137" s="43">
        <v>11500000</v>
      </c>
      <c r="I137" s="39">
        <v>9730000</v>
      </c>
      <c r="J137" s="33" t="s">
        <v>864</v>
      </c>
      <c r="K137" s="54" t="s">
        <v>804</v>
      </c>
      <c r="L137" s="39">
        <v>1371624.25</v>
      </c>
      <c r="M137" s="39">
        <v>1371624.25</v>
      </c>
    </row>
    <row r="138" spans="1:19" s="56" customFormat="1" ht="60" x14ac:dyDescent="0.25">
      <c r="A138" s="5">
        <v>137</v>
      </c>
      <c r="B138" s="6" t="s">
        <v>963</v>
      </c>
      <c r="C138" s="6" t="s">
        <v>1342</v>
      </c>
      <c r="D138" s="6" t="s">
        <v>964</v>
      </c>
      <c r="E138" s="6">
        <v>5107910717</v>
      </c>
      <c r="F138" s="6" t="s">
        <v>771</v>
      </c>
      <c r="G138" s="42">
        <v>1</v>
      </c>
      <c r="H138" s="43">
        <v>3719877</v>
      </c>
      <c r="I138" s="39">
        <v>3632802</v>
      </c>
      <c r="J138" s="33" t="s">
        <v>892</v>
      </c>
      <c r="K138" s="54" t="s">
        <v>473</v>
      </c>
      <c r="L138" s="41">
        <v>85738684.680000007</v>
      </c>
      <c r="M138" s="39">
        <v>85738684.680000007</v>
      </c>
    </row>
    <row r="139" spans="1:19" s="56" customFormat="1" ht="36" x14ac:dyDescent="0.25">
      <c r="A139" s="5">
        <v>138</v>
      </c>
      <c r="B139" s="6" t="s">
        <v>963</v>
      </c>
      <c r="C139" s="6" t="s">
        <v>830</v>
      </c>
      <c r="D139" s="6" t="s">
        <v>964</v>
      </c>
      <c r="E139" s="6">
        <v>5107908771</v>
      </c>
      <c r="F139" s="6" t="s">
        <v>120</v>
      </c>
      <c r="G139" s="42">
        <v>1</v>
      </c>
      <c r="H139" s="43">
        <v>256851.79</v>
      </c>
      <c r="I139" s="39">
        <v>256851.79</v>
      </c>
      <c r="J139" s="33" t="s">
        <v>898</v>
      </c>
      <c r="K139" s="54" t="s">
        <v>831</v>
      </c>
      <c r="L139" s="39">
        <v>119002125.31999999</v>
      </c>
      <c r="M139" s="39">
        <v>119002125.31999999</v>
      </c>
    </row>
    <row r="140" spans="1:19" s="56" customFormat="1" ht="48" x14ac:dyDescent="0.25">
      <c r="A140" s="5">
        <v>139</v>
      </c>
      <c r="B140" s="6" t="s">
        <v>963</v>
      </c>
      <c r="C140" s="6" t="s">
        <v>1343</v>
      </c>
      <c r="D140" s="6" t="s">
        <v>964</v>
      </c>
      <c r="E140" s="6">
        <v>5107909768</v>
      </c>
      <c r="F140" s="6" t="s">
        <v>120</v>
      </c>
      <c r="G140" s="42">
        <v>1</v>
      </c>
      <c r="H140" s="43">
        <v>243005407.84</v>
      </c>
      <c r="I140" s="39">
        <v>90075094.650000006</v>
      </c>
      <c r="J140" s="33" t="s">
        <v>881</v>
      </c>
      <c r="K140" s="54" t="s">
        <v>832</v>
      </c>
      <c r="L140" s="39">
        <v>750952674.08000004</v>
      </c>
      <c r="M140" s="39">
        <v>750952674.08000004</v>
      </c>
    </row>
    <row r="141" spans="1:19" s="56" customFormat="1" ht="46.5" customHeight="1" x14ac:dyDescent="0.25">
      <c r="A141" s="5">
        <v>140</v>
      </c>
      <c r="B141" s="6" t="s">
        <v>963</v>
      </c>
      <c r="C141" s="6" t="s">
        <v>1344</v>
      </c>
      <c r="D141" s="6" t="s">
        <v>964</v>
      </c>
      <c r="E141" s="6">
        <v>5107909951</v>
      </c>
      <c r="F141" s="6" t="s">
        <v>120</v>
      </c>
      <c r="G141" s="42">
        <v>1</v>
      </c>
      <c r="H141" s="43">
        <v>2945653.25</v>
      </c>
      <c r="I141" s="39">
        <v>5581209.8200000003</v>
      </c>
      <c r="J141" s="33" t="s">
        <v>878</v>
      </c>
      <c r="K141" s="54" t="s">
        <v>117</v>
      </c>
      <c r="L141" s="39">
        <v>175499050</v>
      </c>
      <c r="M141" s="39">
        <v>175499050</v>
      </c>
    </row>
    <row r="142" spans="1:19" s="56" customFormat="1" ht="48" x14ac:dyDescent="0.25">
      <c r="A142" s="5">
        <v>141</v>
      </c>
      <c r="B142" s="6" t="s">
        <v>1018</v>
      </c>
      <c r="C142" s="6" t="s">
        <v>288</v>
      </c>
      <c r="D142" s="6" t="s">
        <v>289</v>
      </c>
      <c r="E142" s="6">
        <v>5190918123</v>
      </c>
      <c r="F142" s="6" t="s">
        <v>134</v>
      </c>
      <c r="G142" s="42">
        <v>1</v>
      </c>
      <c r="H142" s="43">
        <v>2318153508</v>
      </c>
      <c r="I142" s="39">
        <v>1141456218</v>
      </c>
      <c r="J142" s="33" t="s">
        <v>863</v>
      </c>
      <c r="K142" s="54" t="s">
        <v>30</v>
      </c>
      <c r="L142" s="39">
        <v>5844972</v>
      </c>
      <c r="M142" s="39">
        <v>6309031</v>
      </c>
    </row>
    <row r="143" spans="1:19" s="56" customFormat="1" ht="48" x14ac:dyDescent="0.25">
      <c r="A143" s="5">
        <v>142</v>
      </c>
      <c r="B143" s="6" t="s">
        <v>1018</v>
      </c>
      <c r="C143" s="6" t="s">
        <v>290</v>
      </c>
      <c r="D143" s="6" t="s">
        <v>291</v>
      </c>
      <c r="E143" s="6">
        <v>5190001619</v>
      </c>
      <c r="F143" s="6" t="s">
        <v>137</v>
      </c>
      <c r="G143" s="42">
        <v>1</v>
      </c>
      <c r="H143" s="43">
        <v>319655367.51999998</v>
      </c>
      <c r="I143" s="39">
        <v>265944396.12</v>
      </c>
      <c r="J143" s="33" t="s">
        <v>887</v>
      </c>
      <c r="K143" s="54" t="s">
        <v>269</v>
      </c>
      <c r="L143" s="39">
        <v>118205617.06</v>
      </c>
      <c r="M143" s="39">
        <v>241817301.72999999</v>
      </c>
      <c r="S143" s="81"/>
    </row>
    <row r="144" spans="1:19" s="56" customFormat="1" ht="36" x14ac:dyDescent="0.25">
      <c r="A144" s="5">
        <v>143</v>
      </c>
      <c r="B144" s="6" t="s">
        <v>1018</v>
      </c>
      <c r="C144" s="6" t="s">
        <v>294</v>
      </c>
      <c r="D144" s="6" t="s">
        <v>295</v>
      </c>
      <c r="E144" s="6">
        <v>5190003528</v>
      </c>
      <c r="F144" s="6" t="s">
        <v>137</v>
      </c>
      <c r="G144" s="42">
        <v>1</v>
      </c>
      <c r="H144" s="43">
        <v>71447293</v>
      </c>
      <c r="I144" s="39">
        <v>53014939</v>
      </c>
      <c r="J144" s="33" t="s">
        <v>864</v>
      </c>
      <c r="K144" s="54" t="s">
        <v>296</v>
      </c>
      <c r="L144" s="39">
        <v>2280649</v>
      </c>
      <c r="M144" s="39">
        <v>3044922</v>
      </c>
    </row>
    <row r="145" spans="1:13" s="56" customFormat="1" ht="72" x14ac:dyDescent="0.25">
      <c r="A145" s="5">
        <v>144</v>
      </c>
      <c r="B145" s="6" t="s">
        <v>1018</v>
      </c>
      <c r="C145" s="6" t="s">
        <v>297</v>
      </c>
      <c r="D145" s="6" t="s">
        <v>295</v>
      </c>
      <c r="E145" s="6">
        <v>5190000044</v>
      </c>
      <c r="F145" s="6" t="s">
        <v>134</v>
      </c>
      <c r="G145" s="42">
        <v>1</v>
      </c>
      <c r="H145" s="43">
        <v>249412879.90000001</v>
      </c>
      <c r="I145" s="39">
        <v>177169053.40000001</v>
      </c>
      <c r="J145" s="33" t="s">
        <v>868</v>
      </c>
      <c r="K145" s="54" t="s">
        <v>43</v>
      </c>
      <c r="L145" s="39">
        <v>24475.599999999999</v>
      </c>
      <c r="M145" s="39">
        <v>25421.16</v>
      </c>
    </row>
    <row r="146" spans="1:13" s="56" customFormat="1" ht="36" x14ac:dyDescent="0.25">
      <c r="A146" s="5">
        <v>145</v>
      </c>
      <c r="B146" s="6" t="s">
        <v>1018</v>
      </c>
      <c r="C146" s="6" t="s">
        <v>298</v>
      </c>
      <c r="D146" s="6" t="s">
        <v>364</v>
      </c>
      <c r="E146" s="6">
        <v>5190009400</v>
      </c>
      <c r="F146" s="6" t="s">
        <v>137</v>
      </c>
      <c r="G146" s="42">
        <v>1</v>
      </c>
      <c r="H146" s="43">
        <v>446462522.69999999</v>
      </c>
      <c r="I146" s="39">
        <v>203901168.30000001</v>
      </c>
      <c r="J146" s="33" t="s">
        <v>907</v>
      </c>
      <c r="K146" s="54" t="s">
        <v>299</v>
      </c>
      <c r="L146" s="39">
        <v>3200604.62</v>
      </c>
      <c r="M146" s="39">
        <v>3200604.62</v>
      </c>
    </row>
    <row r="147" spans="1:13" s="56" customFormat="1" ht="60" x14ac:dyDescent="0.25">
      <c r="A147" s="5">
        <v>146</v>
      </c>
      <c r="B147" s="6" t="s">
        <v>1018</v>
      </c>
      <c r="C147" s="6" t="s">
        <v>822</v>
      </c>
      <c r="D147" s="6" t="s">
        <v>293</v>
      </c>
      <c r="E147" s="6">
        <v>5190010853</v>
      </c>
      <c r="F147" s="6" t="s">
        <v>120</v>
      </c>
      <c r="G147" s="42">
        <v>1</v>
      </c>
      <c r="H147" s="43">
        <v>0</v>
      </c>
      <c r="I147" s="39">
        <v>0</v>
      </c>
      <c r="J147" s="33" t="s">
        <v>904</v>
      </c>
      <c r="K147" s="54" t="s">
        <v>126</v>
      </c>
      <c r="L147" s="43" t="s">
        <v>41</v>
      </c>
      <c r="M147" s="43" t="s">
        <v>41</v>
      </c>
    </row>
    <row r="148" spans="1:13" s="56" customFormat="1" ht="48" x14ac:dyDescent="0.25">
      <c r="A148" s="5">
        <v>147</v>
      </c>
      <c r="B148" s="6" t="s">
        <v>1018</v>
      </c>
      <c r="C148" s="6" t="s">
        <v>292</v>
      </c>
      <c r="D148" s="6" t="s">
        <v>293</v>
      </c>
      <c r="E148" s="6">
        <v>5190003503</v>
      </c>
      <c r="F148" s="6" t="s">
        <v>138</v>
      </c>
      <c r="G148" s="42">
        <v>1</v>
      </c>
      <c r="H148" s="43">
        <v>121877559.73999999</v>
      </c>
      <c r="I148" s="39">
        <v>83205889.709999993</v>
      </c>
      <c r="J148" s="33" t="s">
        <v>920</v>
      </c>
      <c r="K148" s="54" t="s">
        <v>175</v>
      </c>
      <c r="L148" s="43" t="s">
        <v>41</v>
      </c>
      <c r="M148" s="43" t="s">
        <v>41</v>
      </c>
    </row>
    <row r="149" spans="1:13" s="56" customFormat="1" ht="48" x14ac:dyDescent="0.25">
      <c r="A149" s="5">
        <v>148</v>
      </c>
      <c r="B149" s="6" t="s">
        <v>1018</v>
      </c>
      <c r="C149" s="6" t="s">
        <v>300</v>
      </c>
      <c r="D149" s="6" t="s">
        <v>289</v>
      </c>
      <c r="E149" s="6">
        <v>5190920235</v>
      </c>
      <c r="F149" s="6" t="s">
        <v>134</v>
      </c>
      <c r="G149" s="42">
        <v>1</v>
      </c>
      <c r="H149" s="43">
        <v>37656553</v>
      </c>
      <c r="I149" s="39">
        <v>851345012</v>
      </c>
      <c r="J149" s="33" t="s">
        <v>920</v>
      </c>
      <c r="K149" s="54" t="s">
        <v>175</v>
      </c>
      <c r="L149" s="39">
        <v>0</v>
      </c>
      <c r="M149" s="39">
        <v>0</v>
      </c>
    </row>
    <row r="150" spans="1:13" s="56" customFormat="1" ht="48" x14ac:dyDescent="0.25">
      <c r="A150" s="5">
        <v>149</v>
      </c>
      <c r="B150" s="6" t="s">
        <v>1018</v>
      </c>
      <c r="C150" s="6" t="s">
        <v>301</v>
      </c>
      <c r="D150" s="6" t="s">
        <v>302</v>
      </c>
      <c r="E150" s="6">
        <v>5190010525</v>
      </c>
      <c r="F150" s="6" t="s">
        <v>137</v>
      </c>
      <c r="G150" s="42">
        <v>1</v>
      </c>
      <c r="H150" s="43">
        <v>166272579.61000001</v>
      </c>
      <c r="I150" s="39">
        <v>64904505.740000002</v>
      </c>
      <c r="J150" s="33" t="s">
        <v>907</v>
      </c>
      <c r="K150" s="54" t="s">
        <v>149</v>
      </c>
      <c r="L150" s="39">
        <v>13548105.82</v>
      </c>
      <c r="M150" s="39">
        <v>0</v>
      </c>
    </row>
    <row r="151" spans="1:13" s="81" customFormat="1" ht="48" x14ac:dyDescent="0.25">
      <c r="A151" s="5">
        <v>150</v>
      </c>
      <c r="B151" s="6" t="s">
        <v>1018</v>
      </c>
      <c r="C151" s="6" t="s">
        <v>303</v>
      </c>
      <c r="D151" s="6" t="s">
        <v>295</v>
      </c>
      <c r="E151" s="6">
        <v>5190929654</v>
      </c>
      <c r="F151" s="6" t="s">
        <v>134</v>
      </c>
      <c r="G151" s="42">
        <v>1</v>
      </c>
      <c r="H151" s="43">
        <v>50550000</v>
      </c>
      <c r="I151" s="43">
        <v>40180000</v>
      </c>
      <c r="J151" s="15" t="s">
        <v>910</v>
      </c>
      <c r="K151" s="13" t="s">
        <v>234</v>
      </c>
      <c r="L151" s="43">
        <v>5051700</v>
      </c>
      <c r="M151" s="43">
        <v>5159304</v>
      </c>
    </row>
    <row r="152" spans="1:13" s="56" customFormat="1" ht="36" x14ac:dyDescent="0.25">
      <c r="A152" s="5">
        <v>151</v>
      </c>
      <c r="B152" s="6" t="s">
        <v>1018</v>
      </c>
      <c r="C152" s="6" t="s">
        <v>304</v>
      </c>
      <c r="D152" s="6" t="s">
        <v>291</v>
      </c>
      <c r="E152" s="6">
        <v>5190020844</v>
      </c>
      <c r="F152" s="6" t="s">
        <v>134</v>
      </c>
      <c r="G152" s="42">
        <v>1</v>
      </c>
      <c r="H152" s="43">
        <v>56301224.259999998</v>
      </c>
      <c r="I152" s="39">
        <v>43267634.189999998</v>
      </c>
      <c r="J152" s="30" t="s">
        <v>857</v>
      </c>
      <c r="K152" s="54" t="s">
        <v>144</v>
      </c>
      <c r="L152" s="39">
        <v>1717472.14</v>
      </c>
      <c r="M152" s="39">
        <v>41459712.399999999</v>
      </c>
    </row>
    <row r="153" spans="1:13" s="56" customFormat="1" ht="48" x14ac:dyDescent="0.25">
      <c r="A153" s="5">
        <v>152</v>
      </c>
      <c r="B153" s="6" t="s">
        <v>1018</v>
      </c>
      <c r="C153" s="6" t="s">
        <v>305</v>
      </c>
      <c r="D153" s="6" t="s">
        <v>289</v>
      </c>
      <c r="E153" s="6">
        <v>5190930709</v>
      </c>
      <c r="F153" s="6" t="s">
        <v>134</v>
      </c>
      <c r="G153" s="42">
        <v>1</v>
      </c>
      <c r="H153" s="43">
        <v>64655794</v>
      </c>
      <c r="I153" s="39">
        <v>54360599</v>
      </c>
      <c r="J153" s="33" t="s">
        <v>863</v>
      </c>
      <c r="K153" s="54" t="s">
        <v>30</v>
      </c>
      <c r="L153" s="30">
        <v>4399410</v>
      </c>
      <c r="M153" s="39">
        <v>0</v>
      </c>
    </row>
    <row r="154" spans="1:13" s="56" customFormat="1" ht="48" x14ac:dyDescent="0.25">
      <c r="A154" s="5">
        <v>153</v>
      </c>
      <c r="B154" s="6" t="s">
        <v>1018</v>
      </c>
      <c r="C154" s="6" t="s">
        <v>306</v>
      </c>
      <c r="D154" s="6" t="s">
        <v>291</v>
      </c>
      <c r="E154" s="6">
        <v>5190023933</v>
      </c>
      <c r="F154" s="6" t="s">
        <v>134</v>
      </c>
      <c r="G154" s="42">
        <v>1</v>
      </c>
      <c r="H154" s="43">
        <v>44361944.609999999</v>
      </c>
      <c r="I154" s="39">
        <v>28152448.449999999</v>
      </c>
      <c r="J154" s="33" t="s">
        <v>874</v>
      </c>
      <c r="K154" s="37" t="s">
        <v>78</v>
      </c>
      <c r="L154" s="39">
        <v>1167126.1399999999</v>
      </c>
      <c r="M154" s="39">
        <v>27877705.93</v>
      </c>
    </row>
    <row r="155" spans="1:13" s="56" customFormat="1" ht="72" x14ac:dyDescent="0.25">
      <c r="A155" s="5">
        <v>154</v>
      </c>
      <c r="B155" s="6" t="s">
        <v>1018</v>
      </c>
      <c r="C155" s="6" t="s">
        <v>307</v>
      </c>
      <c r="D155" s="6" t="s">
        <v>295</v>
      </c>
      <c r="E155" s="6">
        <v>5190934439</v>
      </c>
      <c r="F155" s="6" t="s">
        <v>134</v>
      </c>
      <c r="G155" s="42">
        <v>1</v>
      </c>
      <c r="H155" s="43">
        <v>26212800</v>
      </c>
      <c r="I155" s="39">
        <v>21812970.07</v>
      </c>
      <c r="J155" s="33" t="s">
        <v>911</v>
      </c>
      <c r="K155" s="54" t="s">
        <v>237</v>
      </c>
      <c r="L155" s="39">
        <v>0</v>
      </c>
      <c r="M155" s="39">
        <v>0</v>
      </c>
    </row>
    <row r="156" spans="1:13" s="56" customFormat="1" ht="48" x14ac:dyDescent="0.25">
      <c r="A156" s="5">
        <v>155</v>
      </c>
      <c r="B156" s="6" t="s">
        <v>1018</v>
      </c>
      <c r="C156" s="6" t="s">
        <v>308</v>
      </c>
      <c r="D156" s="6" t="s">
        <v>302</v>
      </c>
      <c r="E156" s="6">
        <v>5190023940</v>
      </c>
      <c r="F156" s="6" t="s">
        <v>134</v>
      </c>
      <c r="G156" s="42">
        <v>1</v>
      </c>
      <c r="H156" s="43" t="s">
        <v>1050</v>
      </c>
      <c r="I156" s="39">
        <v>50608583.369999997</v>
      </c>
      <c r="J156" s="33" t="s">
        <v>874</v>
      </c>
      <c r="K156" s="37" t="s">
        <v>78</v>
      </c>
      <c r="L156" s="39">
        <v>175127</v>
      </c>
      <c r="M156" s="39">
        <v>0</v>
      </c>
    </row>
    <row r="157" spans="1:13" s="56" customFormat="1" ht="72" x14ac:dyDescent="0.25">
      <c r="A157" s="5">
        <v>156</v>
      </c>
      <c r="B157" s="6" t="s">
        <v>1018</v>
      </c>
      <c r="C157" s="6" t="s">
        <v>309</v>
      </c>
      <c r="D157" s="6" t="s">
        <v>310</v>
      </c>
      <c r="E157" s="6">
        <v>5190935714</v>
      </c>
      <c r="F157" s="6" t="s">
        <v>138</v>
      </c>
      <c r="G157" s="42">
        <v>1</v>
      </c>
      <c r="H157" s="43">
        <v>186443380</v>
      </c>
      <c r="I157" s="39">
        <v>981281881.27999997</v>
      </c>
      <c r="J157" s="33" t="s">
        <v>882</v>
      </c>
      <c r="K157" s="54" t="s">
        <v>311</v>
      </c>
      <c r="L157" s="39">
        <v>0</v>
      </c>
      <c r="M157" s="39">
        <v>196168815.15000001</v>
      </c>
    </row>
    <row r="158" spans="1:13" s="56" customFormat="1" ht="36" x14ac:dyDescent="0.25">
      <c r="A158" s="5">
        <v>157</v>
      </c>
      <c r="B158" s="6" t="s">
        <v>1018</v>
      </c>
      <c r="C158" s="6" t="s">
        <v>312</v>
      </c>
      <c r="D158" s="6" t="s">
        <v>295</v>
      </c>
      <c r="E158" s="6">
        <v>5190033508</v>
      </c>
      <c r="F158" s="6" t="s">
        <v>138</v>
      </c>
      <c r="G158" s="42">
        <v>1</v>
      </c>
      <c r="H158" s="43">
        <v>22151.3</v>
      </c>
      <c r="I158" s="39">
        <v>17173.7</v>
      </c>
      <c r="J158" s="33" t="s">
        <v>891</v>
      </c>
      <c r="K158" s="54" t="s">
        <v>313</v>
      </c>
      <c r="L158" s="43" t="s">
        <v>41</v>
      </c>
      <c r="M158" s="43" t="s">
        <v>41</v>
      </c>
    </row>
    <row r="159" spans="1:13" s="56" customFormat="1" ht="36" x14ac:dyDescent="0.25">
      <c r="A159" s="5">
        <v>158</v>
      </c>
      <c r="B159" s="6" t="s">
        <v>1018</v>
      </c>
      <c r="C159" s="6" t="s">
        <v>314</v>
      </c>
      <c r="D159" s="6" t="s">
        <v>291</v>
      </c>
      <c r="E159" s="6">
        <v>5191601390</v>
      </c>
      <c r="F159" s="6" t="s">
        <v>134</v>
      </c>
      <c r="G159" s="42">
        <v>1</v>
      </c>
      <c r="H159" s="43">
        <v>53028472.509999998</v>
      </c>
      <c r="I159" s="39">
        <v>37962949.420000002</v>
      </c>
      <c r="J159" s="30" t="s">
        <v>857</v>
      </c>
      <c r="K159" s="54" t="s">
        <v>144</v>
      </c>
      <c r="L159" s="39">
        <v>2867674.97</v>
      </c>
      <c r="M159" s="39">
        <v>37190067.560000002</v>
      </c>
    </row>
    <row r="160" spans="1:13" s="56" customFormat="1" ht="84" x14ac:dyDescent="0.25">
      <c r="A160" s="5">
        <v>159</v>
      </c>
      <c r="B160" s="6" t="s">
        <v>1018</v>
      </c>
      <c r="C160" s="6" t="s">
        <v>315</v>
      </c>
      <c r="D160" s="6" t="s">
        <v>316</v>
      </c>
      <c r="E160" s="6">
        <v>5190043087</v>
      </c>
      <c r="F160" s="6" t="s">
        <v>137</v>
      </c>
      <c r="G160" s="8">
        <v>1</v>
      </c>
      <c r="H160" s="43">
        <v>30977</v>
      </c>
      <c r="I160" s="39">
        <v>27193</v>
      </c>
      <c r="J160" s="33" t="s">
        <v>907</v>
      </c>
      <c r="K160" s="37" t="s">
        <v>114</v>
      </c>
      <c r="L160" s="39">
        <v>2224.6</v>
      </c>
      <c r="M160" s="39">
        <v>0</v>
      </c>
    </row>
    <row r="161" spans="1:13" s="56" customFormat="1" ht="36" x14ac:dyDescent="0.25">
      <c r="A161" s="5">
        <v>160</v>
      </c>
      <c r="B161" s="6" t="s">
        <v>1018</v>
      </c>
      <c r="C161" s="6" t="s">
        <v>317</v>
      </c>
      <c r="D161" s="6" t="s">
        <v>291</v>
      </c>
      <c r="E161" s="6">
        <v>5190052998</v>
      </c>
      <c r="F161" s="6" t="s">
        <v>134</v>
      </c>
      <c r="G161" s="42">
        <v>1</v>
      </c>
      <c r="H161" s="43">
        <v>34653791.609999999</v>
      </c>
      <c r="I161" s="39">
        <v>20199876.52</v>
      </c>
      <c r="J161" s="33" t="s">
        <v>874</v>
      </c>
      <c r="K161" s="37" t="s">
        <v>78</v>
      </c>
      <c r="L161" s="39">
        <v>985241.89</v>
      </c>
      <c r="M161" s="39">
        <v>19760886.719999999</v>
      </c>
    </row>
    <row r="162" spans="1:13" s="56" customFormat="1" ht="36" x14ac:dyDescent="0.25">
      <c r="A162" s="5">
        <v>161</v>
      </c>
      <c r="B162" s="6" t="s">
        <v>1018</v>
      </c>
      <c r="C162" s="6" t="s">
        <v>318</v>
      </c>
      <c r="D162" s="6" t="s">
        <v>291</v>
      </c>
      <c r="E162" s="6">
        <v>5191601464</v>
      </c>
      <c r="F162" s="6" t="s">
        <v>134</v>
      </c>
      <c r="G162" s="42">
        <v>1</v>
      </c>
      <c r="H162" s="43">
        <v>41181675.899999999</v>
      </c>
      <c r="I162" s="39">
        <v>29464582.359999999</v>
      </c>
      <c r="J162" s="30" t="s">
        <v>857</v>
      </c>
      <c r="K162" s="54" t="s">
        <v>144</v>
      </c>
      <c r="L162" s="39">
        <v>2181535.16</v>
      </c>
      <c r="M162" s="39">
        <v>29149207.850000001</v>
      </c>
    </row>
    <row r="163" spans="1:13" s="56" customFormat="1" ht="36" x14ac:dyDescent="0.25">
      <c r="A163" s="5">
        <v>162</v>
      </c>
      <c r="B163" s="6" t="s">
        <v>1018</v>
      </c>
      <c r="C163" s="6" t="s">
        <v>319</v>
      </c>
      <c r="D163" s="6" t="s">
        <v>291</v>
      </c>
      <c r="E163" s="6">
        <v>5190103610</v>
      </c>
      <c r="F163" s="6" t="s">
        <v>134</v>
      </c>
      <c r="G163" s="42">
        <v>1</v>
      </c>
      <c r="H163" s="43">
        <v>80220758.260000005</v>
      </c>
      <c r="I163" s="39">
        <v>61536919.390000001</v>
      </c>
      <c r="J163" s="30" t="s">
        <v>854</v>
      </c>
      <c r="K163" s="54" t="s">
        <v>141</v>
      </c>
      <c r="L163" s="39">
        <v>494733.31</v>
      </c>
      <c r="M163" s="39">
        <v>56097489.229999997</v>
      </c>
    </row>
    <row r="164" spans="1:13" s="56" customFormat="1" ht="36" x14ac:dyDescent="0.25">
      <c r="A164" s="5">
        <v>163</v>
      </c>
      <c r="B164" s="6" t="s">
        <v>1018</v>
      </c>
      <c r="C164" s="6" t="s">
        <v>320</v>
      </c>
      <c r="D164" s="6" t="s">
        <v>291</v>
      </c>
      <c r="E164" s="6">
        <v>5191601471</v>
      </c>
      <c r="F164" s="6" t="s">
        <v>134</v>
      </c>
      <c r="G164" s="42">
        <v>1</v>
      </c>
      <c r="H164" s="43">
        <v>49056429.289999999</v>
      </c>
      <c r="I164" s="39">
        <v>35009458.170000002</v>
      </c>
      <c r="J164" s="30" t="s">
        <v>857</v>
      </c>
      <c r="K164" s="54" t="s">
        <v>144</v>
      </c>
      <c r="L164" s="39">
        <v>3717700.24</v>
      </c>
      <c r="M164" s="39">
        <v>34296162.670000002</v>
      </c>
    </row>
    <row r="165" spans="1:13" s="56" customFormat="1" ht="36" x14ac:dyDescent="0.25">
      <c r="A165" s="5">
        <v>164</v>
      </c>
      <c r="B165" s="6" t="s">
        <v>1018</v>
      </c>
      <c r="C165" s="6" t="s">
        <v>321</v>
      </c>
      <c r="D165" s="6" t="s">
        <v>291</v>
      </c>
      <c r="E165" s="6">
        <v>5190103956</v>
      </c>
      <c r="F165" s="6" t="s">
        <v>134</v>
      </c>
      <c r="G165" s="42">
        <v>1</v>
      </c>
      <c r="H165" s="43">
        <v>79824086.950000003</v>
      </c>
      <c r="I165" s="39">
        <v>61449573.350000001</v>
      </c>
      <c r="J165" s="30" t="s">
        <v>854</v>
      </c>
      <c r="K165" s="54" t="s">
        <v>141</v>
      </c>
      <c r="L165" s="39">
        <v>5921945.8399999999</v>
      </c>
      <c r="M165" s="39">
        <v>55339731.990000002</v>
      </c>
    </row>
    <row r="166" spans="1:13" s="56" customFormat="1" ht="36" x14ac:dyDescent="0.25">
      <c r="A166" s="5">
        <v>165</v>
      </c>
      <c r="B166" s="6" t="s">
        <v>1018</v>
      </c>
      <c r="C166" s="6" t="s">
        <v>322</v>
      </c>
      <c r="D166" s="6" t="s">
        <v>291</v>
      </c>
      <c r="E166" s="6">
        <v>5191601496</v>
      </c>
      <c r="F166" s="6" t="s">
        <v>137</v>
      </c>
      <c r="G166" s="42">
        <v>1</v>
      </c>
      <c r="H166" s="43">
        <v>44440672.82</v>
      </c>
      <c r="I166" s="39">
        <v>34300599.509999998</v>
      </c>
      <c r="J166" s="30" t="s">
        <v>857</v>
      </c>
      <c r="K166" s="54" t="s">
        <v>144</v>
      </c>
      <c r="L166" s="39">
        <v>3315909.49</v>
      </c>
      <c r="M166" s="39">
        <v>33420659.699999999</v>
      </c>
    </row>
    <row r="167" spans="1:13" s="56" customFormat="1" ht="36" x14ac:dyDescent="0.25">
      <c r="A167" s="5">
        <v>166</v>
      </c>
      <c r="B167" s="6" t="s">
        <v>1018</v>
      </c>
      <c r="C167" s="6" t="s">
        <v>323</v>
      </c>
      <c r="D167" s="6" t="s">
        <v>291</v>
      </c>
      <c r="E167" s="6">
        <v>5190103988</v>
      </c>
      <c r="F167" s="6" t="s">
        <v>134</v>
      </c>
      <c r="G167" s="42">
        <v>1</v>
      </c>
      <c r="H167" s="43">
        <v>63588860.189999998</v>
      </c>
      <c r="I167" s="39">
        <v>50659806.020000003</v>
      </c>
      <c r="J167" s="30" t="s">
        <v>854</v>
      </c>
      <c r="K167" s="54" t="s">
        <v>73</v>
      </c>
      <c r="L167" s="39">
        <v>6529063.5800000001</v>
      </c>
      <c r="M167" s="39">
        <v>45201403.829999998</v>
      </c>
    </row>
    <row r="168" spans="1:13" s="56" customFormat="1" ht="36" x14ac:dyDescent="0.25">
      <c r="A168" s="5">
        <v>167</v>
      </c>
      <c r="B168" s="6" t="s">
        <v>1018</v>
      </c>
      <c r="C168" s="6" t="s">
        <v>324</v>
      </c>
      <c r="D168" s="6" t="s">
        <v>291</v>
      </c>
      <c r="E168" s="6">
        <v>5191601506</v>
      </c>
      <c r="F168" s="6" t="s">
        <v>134</v>
      </c>
      <c r="G168" s="42">
        <v>1</v>
      </c>
      <c r="H168" s="43">
        <v>50612224.369999997</v>
      </c>
      <c r="I168" s="39">
        <v>36662496.960000001</v>
      </c>
      <c r="J168" s="30" t="s">
        <v>857</v>
      </c>
      <c r="K168" s="54" t="s">
        <v>144</v>
      </c>
      <c r="L168" s="39">
        <v>1605844.22</v>
      </c>
      <c r="M168" s="39">
        <v>35900443.560000002</v>
      </c>
    </row>
    <row r="169" spans="1:13" s="56" customFormat="1" ht="36" x14ac:dyDescent="0.25">
      <c r="A169" s="5">
        <v>168</v>
      </c>
      <c r="B169" s="6" t="s">
        <v>1018</v>
      </c>
      <c r="C169" s="6" t="s">
        <v>325</v>
      </c>
      <c r="D169" s="6" t="s">
        <v>291</v>
      </c>
      <c r="E169" s="6">
        <v>5190104117</v>
      </c>
      <c r="F169" s="6" t="s">
        <v>137</v>
      </c>
      <c r="G169" s="42">
        <v>1</v>
      </c>
      <c r="H169" s="43">
        <v>44670931.439999998</v>
      </c>
      <c r="I169" s="39">
        <v>32316234.010000002</v>
      </c>
      <c r="J169" s="33" t="s">
        <v>874</v>
      </c>
      <c r="K169" s="37" t="s">
        <v>78</v>
      </c>
      <c r="L169" s="39">
        <v>2234385</v>
      </c>
      <c r="M169" s="39">
        <v>28940660.91</v>
      </c>
    </row>
    <row r="170" spans="1:13" s="56" customFormat="1" ht="36" x14ac:dyDescent="0.25">
      <c r="A170" s="5">
        <v>169</v>
      </c>
      <c r="B170" s="6" t="s">
        <v>1018</v>
      </c>
      <c r="C170" s="6" t="s">
        <v>326</v>
      </c>
      <c r="D170" s="6" t="s">
        <v>291</v>
      </c>
      <c r="E170" s="6">
        <v>5191601513</v>
      </c>
      <c r="F170" s="6" t="s">
        <v>134</v>
      </c>
      <c r="G170" s="42">
        <v>1</v>
      </c>
      <c r="H170" s="43">
        <v>50562285.090000004</v>
      </c>
      <c r="I170" s="39">
        <v>37677975.850000001</v>
      </c>
      <c r="J170" s="30" t="s">
        <v>857</v>
      </c>
      <c r="K170" s="54" t="s">
        <v>144</v>
      </c>
      <c r="L170" s="39">
        <v>2677001.4300000002</v>
      </c>
      <c r="M170" s="39">
        <v>36475683.450000003</v>
      </c>
    </row>
    <row r="171" spans="1:13" s="56" customFormat="1" ht="36" x14ac:dyDescent="0.25">
      <c r="A171" s="5">
        <v>170</v>
      </c>
      <c r="B171" s="6" t="s">
        <v>1018</v>
      </c>
      <c r="C171" s="6" t="s">
        <v>327</v>
      </c>
      <c r="D171" s="6" t="s">
        <v>291</v>
      </c>
      <c r="E171" s="6">
        <v>5190104131</v>
      </c>
      <c r="F171" s="6" t="s">
        <v>134</v>
      </c>
      <c r="G171" s="42">
        <v>1</v>
      </c>
      <c r="H171" s="43">
        <v>21146516.550000001</v>
      </c>
      <c r="I171" s="39">
        <v>14019724.689999999</v>
      </c>
      <c r="J171" s="33" t="s">
        <v>874</v>
      </c>
      <c r="K171" s="37" t="s">
        <v>78</v>
      </c>
      <c r="L171" s="39">
        <v>1718599.04</v>
      </c>
      <c r="M171" s="39">
        <v>13657571.960000001</v>
      </c>
    </row>
    <row r="172" spans="1:13" s="56" customFormat="1" ht="36" x14ac:dyDescent="0.25">
      <c r="A172" s="5">
        <v>171</v>
      </c>
      <c r="B172" s="6" t="s">
        <v>1018</v>
      </c>
      <c r="C172" s="6" t="s">
        <v>328</v>
      </c>
      <c r="D172" s="6" t="s">
        <v>291</v>
      </c>
      <c r="E172" s="6">
        <v>5191601520</v>
      </c>
      <c r="F172" s="6" t="s">
        <v>137</v>
      </c>
      <c r="G172" s="42">
        <v>1</v>
      </c>
      <c r="H172" s="43">
        <v>75528083.950000003</v>
      </c>
      <c r="I172" s="39">
        <v>55328949.840000004</v>
      </c>
      <c r="J172" s="30" t="s">
        <v>857</v>
      </c>
      <c r="K172" s="54" t="s">
        <v>144</v>
      </c>
      <c r="L172" s="39">
        <v>4247281.87</v>
      </c>
      <c r="M172" s="39">
        <v>53911793.710000001</v>
      </c>
    </row>
    <row r="173" spans="1:13" s="56" customFormat="1" ht="48" x14ac:dyDescent="0.25">
      <c r="A173" s="5">
        <v>172</v>
      </c>
      <c r="B173" s="6" t="s">
        <v>1018</v>
      </c>
      <c r="C173" s="6" t="s">
        <v>329</v>
      </c>
      <c r="D173" s="6" t="s">
        <v>291</v>
      </c>
      <c r="E173" s="6">
        <v>5190104220</v>
      </c>
      <c r="F173" s="6" t="s">
        <v>134</v>
      </c>
      <c r="G173" s="42">
        <v>1</v>
      </c>
      <c r="H173" s="43">
        <v>12690212.880000001</v>
      </c>
      <c r="I173" s="39">
        <v>8115006.4400000004</v>
      </c>
      <c r="J173" s="33" t="s">
        <v>874</v>
      </c>
      <c r="K173" s="37" t="s">
        <v>78</v>
      </c>
      <c r="L173" s="39">
        <v>123859.89</v>
      </c>
      <c r="M173" s="39">
        <v>7984596.9400000004</v>
      </c>
    </row>
    <row r="174" spans="1:13" s="56" customFormat="1" ht="36" x14ac:dyDescent="0.25">
      <c r="A174" s="5">
        <v>173</v>
      </c>
      <c r="B174" s="6" t="s">
        <v>1018</v>
      </c>
      <c r="C174" s="6" t="s">
        <v>330</v>
      </c>
      <c r="D174" s="6" t="s">
        <v>291</v>
      </c>
      <c r="E174" s="6">
        <v>5191601538</v>
      </c>
      <c r="F174" s="6" t="s">
        <v>137</v>
      </c>
      <c r="G174" s="42">
        <v>1</v>
      </c>
      <c r="H174" s="43">
        <v>72818308.409999996</v>
      </c>
      <c r="I174" s="39">
        <v>54130558.409999996</v>
      </c>
      <c r="J174" s="30" t="s">
        <v>857</v>
      </c>
      <c r="K174" s="54" t="s">
        <v>144</v>
      </c>
      <c r="L174" s="39">
        <v>4813645.21</v>
      </c>
      <c r="M174" s="39">
        <v>53113449.299999997</v>
      </c>
    </row>
    <row r="175" spans="1:13" s="56" customFormat="1" ht="48" x14ac:dyDescent="0.25">
      <c r="A175" s="5">
        <v>174</v>
      </c>
      <c r="B175" s="6" t="s">
        <v>1018</v>
      </c>
      <c r="C175" s="6" t="s">
        <v>331</v>
      </c>
      <c r="D175" s="6" t="s">
        <v>291</v>
      </c>
      <c r="E175" s="6">
        <v>5190104237</v>
      </c>
      <c r="F175" s="6" t="s">
        <v>134</v>
      </c>
      <c r="G175" s="42">
        <v>1</v>
      </c>
      <c r="H175" s="43">
        <v>19180738.41</v>
      </c>
      <c r="I175" s="39">
        <v>13137622.970000001</v>
      </c>
      <c r="J175" s="33" t="s">
        <v>874</v>
      </c>
      <c r="K175" s="37" t="s">
        <v>78</v>
      </c>
      <c r="L175" s="39">
        <v>783599.69</v>
      </c>
      <c r="M175" s="39">
        <v>13006492.970000001</v>
      </c>
    </row>
    <row r="176" spans="1:13" s="56" customFormat="1" ht="36" x14ac:dyDescent="0.25">
      <c r="A176" s="5">
        <v>175</v>
      </c>
      <c r="B176" s="6" t="s">
        <v>1018</v>
      </c>
      <c r="C176" s="6" t="s">
        <v>332</v>
      </c>
      <c r="D176" s="6" t="s">
        <v>291</v>
      </c>
      <c r="E176" s="6">
        <v>5191601560</v>
      </c>
      <c r="F176" s="6" t="s">
        <v>137</v>
      </c>
      <c r="G176" s="42">
        <v>1</v>
      </c>
      <c r="H176" s="43">
        <v>93267506.049999997</v>
      </c>
      <c r="I176" s="39">
        <v>69239906.060000002</v>
      </c>
      <c r="J176" s="30" t="s">
        <v>857</v>
      </c>
      <c r="K176" s="54" t="s">
        <v>144</v>
      </c>
      <c r="L176" s="39">
        <v>5649020.9900000002</v>
      </c>
      <c r="M176" s="39">
        <v>67661232.620000005</v>
      </c>
    </row>
    <row r="177" spans="1:13" s="56" customFormat="1" ht="36" x14ac:dyDescent="0.25">
      <c r="A177" s="5">
        <v>176</v>
      </c>
      <c r="B177" s="6" t="s">
        <v>1018</v>
      </c>
      <c r="C177" s="6" t="s">
        <v>333</v>
      </c>
      <c r="D177" s="6" t="s">
        <v>291</v>
      </c>
      <c r="E177" s="6">
        <v>5190104371</v>
      </c>
      <c r="F177" s="6" t="s">
        <v>134</v>
      </c>
      <c r="G177" s="42">
        <v>1</v>
      </c>
      <c r="H177" s="43">
        <v>32222625.09</v>
      </c>
      <c r="I177" s="39">
        <v>25044550.02</v>
      </c>
      <c r="J177" s="30" t="s">
        <v>854</v>
      </c>
      <c r="K177" s="54" t="s">
        <v>73</v>
      </c>
      <c r="L177" s="39">
        <v>2193949.66</v>
      </c>
      <c r="M177" s="39">
        <v>23296182.239999998</v>
      </c>
    </row>
    <row r="178" spans="1:13" s="56" customFormat="1" ht="36" x14ac:dyDescent="0.25">
      <c r="A178" s="5">
        <v>177</v>
      </c>
      <c r="B178" s="6" t="s">
        <v>1018</v>
      </c>
      <c r="C178" s="6" t="s">
        <v>334</v>
      </c>
      <c r="D178" s="6" t="s">
        <v>291</v>
      </c>
      <c r="E178" s="6">
        <v>5191601577</v>
      </c>
      <c r="F178" s="6" t="s">
        <v>134</v>
      </c>
      <c r="G178" s="42">
        <v>1</v>
      </c>
      <c r="H178" s="43">
        <v>57841307.609999999</v>
      </c>
      <c r="I178" s="39">
        <v>42478984.380000003</v>
      </c>
      <c r="J178" s="30" t="s">
        <v>857</v>
      </c>
      <c r="K178" s="54" t="s">
        <v>144</v>
      </c>
      <c r="L178" s="39">
        <v>3088189.56</v>
      </c>
      <c r="M178" s="39">
        <v>41701766.159999996</v>
      </c>
    </row>
    <row r="179" spans="1:13" s="56" customFormat="1" ht="60" x14ac:dyDescent="0.25">
      <c r="A179" s="5">
        <v>178</v>
      </c>
      <c r="B179" s="6" t="s">
        <v>1018</v>
      </c>
      <c r="C179" s="6" t="s">
        <v>335</v>
      </c>
      <c r="D179" s="6" t="s">
        <v>291</v>
      </c>
      <c r="E179" s="6">
        <v>5190104639</v>
      </c>
      <c r="F179" s="6" t="s">
        <v>134</v>
      </c>
      <c r="G179" s="42">
        <v>1</v>
      </c>
      <c r="H179" s="43">
        <v>35644528.740000002</v>
      </c>
      <c r="I179" s="39">
        <v>23565354.859999999</v>
      </c>
      <c r="J179" s="33" t="s">
        <v>874</v>
      </c>
      <c r="K179" s="37" t="s">
        <v>78</v>
      </c>
      <c r="L179" s="39">
        <v>2579587.9500000002</v>
      </c>
      <c r="M179" s="39">
        <v>23257269.149999999</v>
      </c>
    </row>
    <row r="180" spans="1:13" s="56" customFormat="1" ht="36" x14ac:dyDescent="0.25">
      <c r="A180" s="5">
        <v>179</v>
      </c>
      <c r="B180" s="6" t="s">
        <v>1018</v>
      </c>
      <c r="C180" s="6" t="s">
        <v>336</v>
      </c>
      <c r="D180" s="6" t="s">
        <v>291</v>
      </c>
      <c r="E180" s="6">
        <v>5191601591</v>
      </c>
      <c r="F180" s="6" t="s">
        <v>137</v>
      </c>
      <c r="G180" s="42">
        <v>1</v>
      </c>
      <c r="H180" s="43">
        <v>47609190.289999999</v>
      </c>
      <c r="I180" s="39">
        <v>34499049.549999997</v>
      </c>
      <c r="J180" s="30" t="s">
        <v>857</v>
      </c>
      <c r="K180" s="54" t="s">
        <v>144</v>
      </c>
      <c r="L180" s="39">
        <v>4170181.7</v>
      </c>
      <c r="M180" s="39">
        <v>34119778.380000003</v>
      </c>
    </row>
    <row r="181" spans="1:13" s="56" customFormat="1" ht="48" x14ac:dyDescent="0.25">
      <c r="A181" s="5">
        <v>180</v>
      </c>
      <c r="B181" s="6" t="s">
        <v>1018</v>
      </c>
      <c r="C181" s="6" t="s">
        <v>337</v>
      </c>
      <c r="D181" s="6" t="s">
        <v>302</v>
      </c>
      <c r="E181" s="6">
        <v>5190104727</v>
      </c>
      <c r="F181" s="6" t="s">
        <v>137</v>
      </c>
      <c r="G181" s="42">
        <v>1</v>
      </c>
      <c r="H181" s="43">
        <v>57531851.850000001</v>
      </c>
      <c r="I181" s="39">
        <v>35283393.719999999</v>
      </c>
      <c r="J181" s="33" t="s">
        <v>907</v>
      </c>
      <c r="K181" s="54" t="s">
        <v>149</v>
      </c>
      <c r="L181" s="39">
        <v>139980</v>
      </c>
      <c r="M181" s="39">
        <v>0</v>
      </c>
    </row>
    <row r="182" spans="1:13" s="56" customFormat="1" ht="36" x14ac:dyDescent="0.25">
      <c r="A182" s="5">
        <v>181</v>
      </c>
      <c r="B182" s="6" t="s">
        <v>1018</v>
      </c>
      <c r="C182" s="6" t="s">
        <v>338</v>
      </c>
      <c r="D182" s="6" t="s">
        <v>291</v>
      </c>
      <c r="E182" s="6">
        <v>5191601601</v>
      </c>
      <c r="F182" s="6" t="s">
        <v>134</v>
      </c>
      <c r="G182" s="42">
        <v>1</v>
      </c>
      <c r="H182" s="43">
        <v>54445125.189999998</v>
      </c>
      <c r="I182" s="39">
        <v>38453349.270000003</v>
      </c>
      <c r="J182" s="30" t="s">
        <v>857</v>
      </c>
      <c r="K182" s="54" t="s">
        <v>144</v>
      </c>
      <c r="L182" s="39">
        <v>3618587.85</v>
      </c>
      <c r="M182" s="39">
        <v>37768446.270000003</v>
      </c>
    </row>
    <row r="183" spans="1:13" s="56" customFormat="1" ht="48" x14ac:dyDescent="0.25">
      <c r="A183" s="5">
        <v>182</v>
      </c>
      <c r="B183" s="6" t="s">
        <v>1018</v>
      </c>
      <c r="C183" s="6" t="s">
        <v>339</v>
      </c>
      <c r="D183" s="6" t="s">
        <v>291</v>
      </c>
      <c r="E183" s="6">
        <v>5190105255</v>
      </c>
      <c r="F183" s="6" t="s">
        <v>134</v>
      </c>
      <c r="G183" s="42">
        <v>1</v>
      </c>
      <c r="H183" s="43">
        <v>59622787.219999999</v>
      </c>
      <c r="I183" s="39">
        <v>47935907.93</v>
      </c>
      <c r="J183" s="30" t="s">
        <v>854</v>
      </c>
      <c r="K183" s="54" t="s">
        <v>141</v>
      </c>
      <c r="L183" s="39">
        <v>4715927.62</v>
      </c>
      <c r="M183" s="39">
        <v>43286581.490000002</v>
      </c>
    </row>
    <row r="184" spans="1:13" s="56" customFormat="1" ht="36" x14ac:dyDescent="0.25">
      <c r="A184" s="5">
        <v>183</v>
      </c>
      <c r="B184" s="6" t="s">
        <v>1018</v>
      </c>
      <c r="C184" s="6" t="s">
        <v>340</v>
      </c>
      <c r="D184" s="6" t="s">
        <v>291</v>
      </c>
      <c r="E184" s="6">
        <v>5191601619</v>
      </c>
      <c r="F184" s="6" t="s">
        <v>134</v>
      </c>
      <c r="G184" s="42">
        <v>1</v>
      </c>
      <c r="H184" s="43">
        <v>50912141.82</v>
      </c>
      <c r="I184" s="39">
        <v>37629726.909999996</v>
      </c>
      <c r="J184" s="30" t="s">
        <v>857</v>
      </c>
      <c r="K184" s="54" t="s">
        <v>144</v>
      </c>
      <c r="L184" s="39">
        <v>3868734.28</v>
      </c>
      <c r="M184" s="39">
        <v>37296728.460000001</v>
      </c>
    </row>
    <row r="185" spans="1:13" s="56" customFormat="1" ht="48" x14ac:dyDescent="0.25">
      <c r="A185" s="5">
        <v>184</v>
      </c>
      <c r="B185" s="6" t="s">
        <v>1018</v>
      </c>
      <c r="C185" s="6" t="s">
        <v>341</v>
      </c>
      <c r="D185" s="6" t="s">
        <v>302</v>
      </c>
      <c r="E185" s="6">
        <v>5190105262</v>
      </c>
      <c r="F185" s="6" t="s">
        <v>137</v>
      </c>
      <c r="G185" s="42">
        <v>1</v>
      </c>
      <c r="H185" s="43">
        <v>44139082.960000001</v>
      </c>
      <c r="I185" s="39">
        <v>3717858.08</v>
      </c>
      <c r="J185" s="33" t="s">
        <v>907</v>
      </c>
      <c r="K185" s="54" t="s">
        <v>149</v>
      </c>
      <c r="L185" s="39">
        <v>67790</v>
      </c>
      <c r="M185" s="39">
        <v>0</v>
      </c>
    </row>
    <row r="186" spans="1:13" s="56" customFormat="1" ht="48" x14ac:dyDescent="0.25">
      <c r="A186" s="5">
        <v>185</v>
      </c>
      <c r="B186" s="6" t="s">
        <v>1018</v>
      </c>
      <c r="C186" s="6" t="s">
        <v>342</v>
      </c>
      <c r="D186" s="6" t="s">
        <v>291</v>
      </c>
      <c r="E186" s="6">
        <v>5191601672</v>
      </c>
      <c r="F186" s="6" t="s">
        <v>134</v>
      </c>
      <c r="G186" s="42">
        <v>1</v>
      </c>
      <c r="H186" s="43">
        <v>23197979.77</v>
      </c>
      <c r="I186" s="39">
        <v>17813547.760000002</v>
      </c>
      <c r="J186" s="30" t="s">
        <v>857</v>
      </c>
      <c r="K186" s="54" t="s">
        <v>144</v>
      </c>
      <c r="L186" s="39">
        <v>1972185.43</v>
      </c>
      <c r="M186" s="39">
        <v>17657489.260000002</v>
      </c>
    </row>
    <row r="187" spans="1:13" s="56" customFormat="1" ht="48" x14ac:dyDescent="0.25">
      <c r="A187" s="5">
        <v>186</v>
      </c>
      <c r="B187" s="6" t="s">
        <v>1018</v>
      </c>
      <c r="C187" s="6" t="s">
        <v>343</v>
      </c>
      <c r="D187" s="6" t="s">
        <v>302</v>
      </c>
      <c r="E187" s="6">
        <v>5190106308</v>
      </c>
      <c r="F187" s="6" t="s">
        <v>134</v>
      </c>
      <c r="G187" s="42">
        <v>1</v>
      </c>
      <c r="H187" s="43">
        <v>21059041.039999999</v>
      </c>
      <c r="I187" s="39">
        <v>18231867.760000002</v>
      </c>
      <c r="J187" s="33" t="s">
        <v>907</v>
      </c>
      <c r="K187" s="54" t="s">
        <v>149</v>
      </c>
      <c r="L187" s="39">
        <v>761852</v>
      </c>
      <c r="M187" s="39">
        <v>0</v>
      </c>
    </row>
    <row r="188" spans="1:13" s="56" customFormat="1" ht="36" x14ac:dyDescent="0.25">
      <c r="A188" s="5">
        <v>187</v>
      </c>
      <c r="B188" s="6" t="s">
        <v>1018</v>
      </c>
      <c r="C188" s="6" t="s">
        <v>344</v>
      </c>
      <c r="D188" s="6" t="s">
        <v>291</v>
      </c>
      <c r="E188" s="6">
        <v>5191601680</v>
      </c>
      <c r="F188" s="6" t="s">
        <v>134</v>
      </c>
      <c r="G188" s="42">
        <v>1</v>
      </c>
      <c r="H188" s="43">
        <v>73323017.930000007</v>
      </c>
      <c r="I188" s="39">
        <v>55323017.93</v>
      </c>
      <c r="J188" s="30" t="s">
        <v>857</v>
      </c>
      <c r="K188" s="54" t="s">
        <v>144</v>
      </c>
      <c r="L188" s="39">
        <v>3344175.19</v>
      </c>
      <c r="M188" s="39">
        <v>54083015.280000001</v>
      </c>
    </row>
    <row r="189" spans="1:13" s="56" customFormat="1" ht="48" x14ac:dyDescent="0.25">
      <c r="A189" s="5">
        <v>188</v>
      </c>
      <c r="B189" s="6" t="s">
        <v>1018</v>
      </c>
      <c r="C189" s="6" t="s">
        <v>345</v>
      </c>
      <c r="D189" s="6" t="s">
        <v>291</v>
      </c>
      <c r="E189" s="6">
        <v>5190107968</v>
      </c>
      <c r="F189" s="6" t="s">
        <v>134</v>
      </c>
      <c r="G189" s="42">
        <v>1</v>
      </c>
      <c r="H189" s="43">
        <v>19693274.719999999</v>
      </c>
      <c r="I189" s="39">
        <v>13366346.67</v>
      </c>
      <c r="J189" s="33" t="s">
        <v>874</v>
      </c>
      <c r="K189" s="37" t="s">
        <v>78</v>
      </c>
      <c r="L189" s="39">
        <v>102000.01</v>
      </c>
      <c r="M189" s="39">
        <v>13168956.67</v>
      </c>
    </row>
    <row r="190" spans="1:13" s="56" customFormat="1" ht="84" x14ac:dyDescent="0.25">
      <c r="A190" s="5">
        <v>189</v>
      </c>
      <c r="B190" s="6" t="s">
        <v>1018</v>
      </c>
      <c r="C190" s="6" t="s">
        <v>346</v>
      </c>
      <c r="D190" s="6" t="s">
        <v>316</v>
      </c>
      <c r="E190" s="6">
        <v>5191601859</v>
      </c>
      <c r="F190" s="6" t="s">
        <v>137</v>
      </c>
      <c r="G190" s="42">
        <v>1</v>
      </c>
      <c r="H190" s="43">
        <v>70283</v>
      </c>
      <c r="I190" s="39">
        <v>50363.8</v>
      </c>
      <c r="J190" s="33" t="s">
        <v>907</v>
      </c>
      <c r="K190" s="37" t="s">
        <v>114</v>
      </c>
      <c r="L190" s="39">
        <v>15.5</v>
      </c>
      <c r="M190" s="39">
        <v>0</v>
      </c>
    </row>
    <row r="191" spans="1:13" s="56" customFormat="1" ht="48" x14ac:dyDescent="0.25">
      <c r="A191" s="5">
        <v>190</v>
      </c>
      <c r="B191" s="6" t="s">
        <v>1018</v>
      </c>
      <c r="C191" s="6" t="s">
        <v>347</v>
      </c>
      <c r="D191" s="6" t="s">
        <v>302</v>
      </c>
      <c r="E191" s="6">
        <v>5190107975</v>
      </c>
      <c r="F191" s="6" t="s">
        <v>134</v>
      </c>
      <c r="G191" s="42">
        <v>1</v>
      </c>
      <c r="H191" s="43">
        <v>26516893.23</v>
      </c>
      <c r="I191" s="39">
        <v>20208478.079999998</v>
      </c>
      <c r="J191" s="33" t="s">
        <v>907</v>
      </c>
      <c r="K191" s="54" t="s">
        <v>149</v>
      </c>
      <c r="L191" s="39">
        <v>1154170</v>
      </c>
      <c r="M191" s="39">
        <v>0</v>
      </c>
    </row>
    <row r="192" spans="1:13" s="56" customFormat="1" ht="48" x14ac:dyDescent="0.25">
      <c r="A192" s="5">
        <v>191</v>
      </c>
      <c r="B192" s="6" t="s">
        <v>1018</v>
      </c>
      <c r="C192" s="6" t="s">
        <v>348</v>
      </c>
      <c r="D192" s="6" t="s">
        <v>291</v>
      </c>
      <c r="E192" s="6">
        <v>5191601979</v>
      </c>
      <c r="F192" s="6" t="s">
        <v>134</v>
      </c>
      <c r="G192" s="42">
        <v>1</v>
      </c>
      <c r="H192" s="43">
        <v>68787379.079999998</v>
      </c>
      <c r="I192" s="39">
        <v>56817649.170000002</v>
      </c>
      <c r="J192" s="30" t="s">
        <v>854</v>
      </c>
      <c r="K192" s="54" t="s">
        <v>73</v>
      </c>
      <c r="L192" s="39">
        <v>2653177.96</v>
      </c>
      <c r="M192" s="39">
        <v>0</v>
      </c>
    </row>
    <row r="193" spans="1:13" s="56" customFormat="1" ht="48" x14ac:dyDescent="0.25">
      <c r="A193" s="5">
        <v>192</v>
      </c>
      <c r="B193" s="6" t="s">
        <v>1018</v>
      </c>
      <c r="C193" s="6" t="s">
        <v>349</v>
      </c>
      <c r="D193" s="6" t="s">
        <v>291</v>
      </c>
      <c r="E193" s="6">
        <v>5190107982</v>
      </c>
      <c r="F193" s="6" t="s">
        <v>134</v>
      </c>
      <c r="G193" s="42">
        <v>1</v>
      </c>
      <c r="H193" s="43">
        <v>44456326.189999998</v>
      </c>
      <c r="I193" s="39">
        <v>29685582.899999999</v>
      </c>
      <c r="J193" s="33" t="s">
        <v>874</v>
      </c>
      <c r="K193" s="37" t="s">
        <v>78</v>
      </c>
      <c r="L193" s="39">
        <v>436026</v>
      </c>
      <c r="M193" s="39">
        <v>29267313.140000001</v>
      </c>
    </row>
    <row r="194" spans="1:13" s="56" customFormat="1" ht="36" x14ac:dyDescent="0.25">
      <c r="A194" s="5">
        <v>193</v>
      </c>
      <c r="B194" s="6" t="s">
        <v>1018</v>
      </c>
      <c r="C194" s="6" t="s">
        <v>350</v>
      </c>
      <c r="D194" s="6" t="s">
        <v>291</v>
      </c>
      <c r="E194" s="6">
        <v>5191601993</v>
      </c>
      <c r="F194" s="6" t="s">
        <v>134</v>
      </c>
      <c r="G194" s="42">
        <v>1</v>
      </c>
      <c r="H194" s="43">
        <v>56087648.890000001</v>
      </c>
      <c r="I194" s="39">
        <v>43716611.270000003</v>
      </c>
      <c r="J194" s="30" t="s">
        <v>854</v>
      </c>
      <c r="K194" s="54" t="s">
        <v>73</v>
      </c>
      <c r="L194" s="39">
        <v>2880938.29</v>
      </c>
      <c r="M194" s="39">
        <v>39467611.390000001</v>
      </c>
    </row>
    <row r="195" spans="1:13" s="56" customFormat="1" ht="60" x14ac:dyDescent="0.25">
      <c r="A195" s="5">
        <v>194</v>
      </c>
      <c r="B195" s="6" t="s">
        <v>1018</v>
      </c>
      <c r="C195" s="6" t="s">
        <v>351</v>
      </c>
      <c r="D195" s="6" t="s">
        <v>291</v>
      </c>
      <c r="E195" s="6">
        <v>5190109757</v>
      </c>
      <c r="F195" s="6" t="s">
        <v>134</v>
      </c>
      <c r="G195" s="42">
        <v>1</v>
      </c>
      <c r="H195" s="43">
        <v>18786088.309999999</v>
      </c>
      <c r="I195" s="39">
        <v>13262987.689999999</v>
      </c>
      <c r="J195" s="33" t="s">
        <v>874</v>
      </c>
      <c r="K195" s="37" t="s">
        <v>78</v>
      </c>
      <c r="L195" s="39">
        <v>254186.14</v>
      </c>
      <c r="M195" s="39">
        <v>13142987.689999999</v>
      </c>
    </row>
    <row r="196" spans="1:13" s="56" customFormat="1" ht="48" x14ac:dyDescent="0.25">
      <c r="A196" s="5">
        <v>195</v>
      </c>
      <c r="B196" s="6" t="s">
        <v>1018</v>
      </c>
      <c r="C196" s="6" t="s">
        <v>352</v>
      </c>
      <c r="D196" s="6" t="s">
        <v>291</v>
      </c>
      <c r="E196" s="6">
        <v>5191602002</v>
      </c>
      <c r="F196" s="6" t="s">
        <v>134</v>
      </c>
      <c r="G196" s="42">
        <v>1</v>
      </c>
      <c r="H196" s="43">
        <v>35728713.530000001</v>
      </c>
      <c r="I196" s="39">
        <v>28231755.73</v>
      </c>
      <c r="J196" s="30" t="s">
        <v>854</v>
      </c>
      <c r="K196" s="54" t="s">
        <v>141</v>
      </c>
      <c r="L196" s="39">
        <v>346254.53</v>
      </c>
      <c r="M196" s="39">
        <v>25291904.449999999</v>
      </c>
    </row>
    <row r="197" spans="1:13" s="56" customFormat="1" ht="48" x14ac:dyDescent="0.25">
      <c r="A197" s="5">
        <v>196</v>
      </c>
      <c r="B197" s="6" t="s">
        <v>1018</v>
      </c>
      <c r="C197" s="6" t="s">
        <v>353</v>
      </c>
      <c r="D197" s="6" t="s">
        <v>291</v>
      </c>
      <c r="E197" s="6">
        <v>5191602010</v>
      </c>
      <c r="F197" s="6" t="s">
        <v>134</v>
      </c>
      <c r="G197" s="42">
        <v>1</v>
      </c>
      <c r="H197" s="43">
        <v>53329841.189999998</v>
      </c>
      <c r="I197" s="39">
        <v>46221433.340000004</v>
      </c>
      <c r="J197" s="30" t="s">
        <v>854</v>
      </c>
      <c r="K197" s="54" t="s">
        <v>141</v>
      </c>
      <c r="L197" s="39">
        <v>885266.74</v>
      </c>
      <c r="M197" s="39">
        <v>40875661.210000001</v>
      </c>
    </row>
    <row r="198" spans="1:13" s="56" customFormat="1" ht="48" x14ac:dyDescent="0.25">
      <c r="A198" s="5">
        <v>197</v>
      </c>
      <c r="B198" s="6" t="s">
        <v>1018</v>
      </c>
      <c r="C198" s="6" t="s">
        <v>354</v>
      </c>
      <c r="D198" s="6" t="s">
        <v>291</v>
      </c>
      <c r="E198" s="6">
        <v>5190112340</v>
      </c>
      <c r="F198" s="6" t="s">
        <v>134</v>
      </c>
      <c r="G198" s="42">
        <v>1</v>
      </c>
      <c r="H198" s="43">
        <v>49079268.299999997</v>
      </c>
      <c r="I198" s="39">
        <v>33785790.009999998</v>
      </c>
      <c r="J198" s="33" t="s">
        <v>907</v>
      </c>
      <c r="K198" s="54" t="s">
        <v>149</v>
      </c>
      <c r="L198" s="39">
        <v>883223.16</v>
      </c>
      <c r="M198" s="39">
        <v>33467156.25</v>
      </c>
    </row>
    <row r="199" spans="1:13" s="56" customFormat="1" ht="48" x14ac:dyDescent="0.25">
      <c r="A199" s="5">
        <v>198</v>
      </c>
      <c r="B199" s="6" t="s">
        <v>1018</v>
      </c>
      <c r="C199" s="6" t="s">
        <v>355</v>
      </c>
      <c r="D199" s="6" t="s">
        <v>291</v>
      </c>
      <c r="E199" s="6">
        <v>5191602027</v>
      </c>
      <c r="F199" s="6" t="s">
        <v>134</v>
      </c>
      <c r="G199" s="42">
        <v>1</v>
      </c>
      <c r="H199" s="43">
        <v>51885157.619999997</v>
      </c>
      <c r="I199" s="39">
        <v>8516986.25</v>
      </c>
      <c r="J199" s="30" t="s">
        <v>854</v>
      </c>
      <c r="K199" s="54" t="s">
        <v>73</v>
      </c>
      <c r="L199" s="39">
        <v>9317.31</v>
      </c>
      <c r="M199" s="43" t="s">
        <v>41</v>
      </c>
    </row>
    <row r="200" spans="1:13" s="56" customFormat="1" ht="36" x14ac:dyDescent="0.25">
      <c r="A200" s="5">
        <v>199</v>
      </c>
      <c r="B200" s="6" t="s">
        <v>1018</v>
      </c>
      <c r="C200" s="6" t="s">
        <v>356</v>
      </c>
      <c r="D200" s="6" t="s">
        <v>291</v>
      </c>
      <c r="E200" s="6">
        <v>5190121049</v>
      </c>
      <c r="F200" s="6" t="s">
        <v>134</v>
      </c>
      <c r="G200" s="42">
        <v>1</v>
      </c>
      <c r="H200" s="43">
        <v>31485915.870000001</v>
      </c>
      <c r="I200" s="39">
        <v>24725483.620000001</v>
      </c>
      <c r="J200" s="30" t="s">
        <v>854</v>
      </c>
      <c r="K200" s="54" t="s">
        <v>73</v>
      </c>
      <c r="L200" s="39">
        <v>1493969.98</v>
      </c>
      <c r="M200" s="39">
        <v>22639937.120000001</v>
      </c>
    </row>
    <row r="201" spans="1:13" s="56" customFormat="1" ht="48" x14ac:dyDescent="0.25">
      <c r="A201" s="5">
        <v>200</v>
      </c>
      <c r="B201" s="6" t="s">
        <v>1018</v>
      </c>
      <c r="C201" s="6" t="s">
        <v>357</v>
      </c>
      <c r="D201" s="6" t="s">
        <v>291</v>
      </c>
      <c r="E201" s="6">
        <v>5191602073</v>
      </c>
      <c r="F201" s="6" t="s">
        <v>134</v>
      </c>
      <c r="G201" s="42">
        <v>1</v>
      </c>
      <c r="H201" s="43">
        <v>48347533.969999999</v>
      </c>
      <c r="I201" s="39">
        <v>39058540.539999999</v>
      </c>
      <c r="J201" s="30" t="s">
        <v>854</v>
      </c>
      <c r="K201" s="54" t="s">
        <v>141</v>
      </c>
      <c r="L201" s="39">
        <v>502717.97</v>
      </c>
      <c r="M201" s="39">
        <v>34382920.93</v>
      </c>
    </row>
    <row r="202" spans="1:13" s="56" customFormat="1" ht="36" x14ac:dyDescent="0.25">
      <c r="A202" s="5">
        <v>201</v>
      </c>
      <c r="B202" s="6" t="s">
        <v>1018</v>
      </c>
      <c r="C202" s="6" t="s">
        <v>358</v>
      </c>
      <c r="D202" s="6" t="s">
        <v>291</v>
      </c>
      <c r="E202" s="6">
        <v>5190132146</v>
      </c>
      <c r="F202" s="6" t="s">
        <v>134</v>
      </c>
      <c r="G202" s="42">
        <v>1</v>
      </c>
      <c r="H202" s="43">
        <v>53563099.759999998</v>
      </c>
      <c r="I202" s="39">
        <v>39700098.979999997</v>
      </c>
      <c r="J202" s="30" t="s">
        <v>857</v>
      </c>
      <c r="K202" s="54" t="s">
        <v>144</v>
      </c>
      <c r="L202" s="39">
        <v>1420843.32</v>
      </c>
      <c r="M202" s="39">
        <v>38972506.409999996</v>
      </c>
    </row>
    <row r="203" spans="1:13" s="56" customFormat="1" ht="36" x14ac:dyDescent="0.25">
      <c r="A203" s="5">
        <v>202</v>
      </c>
      <c r="B203" s="6" t="s">
        <v>1018</v>
      </c>
      <c r="C203" s="6" t="s">
        <v>359</v>
      </c>
      <c r="D203" s="6" t="s">
        <v>291</v>
      </c>
      <c r="E203" s="6">
        <v>5191602098</v>
      </c>
      <c r="F203" s="6" t="s">
        <v>134</v>
      </c>
      <c r="G203" s="42">
        <v>1</v>
      </c>
      <c r="H203" s="43">
        <v>53377457.299999997</v>
      </c>
      <c r="I203" s="39">
        <v>42130619.219999999</v>
      </c>
      <c r="J203" s="30" t="s">
        <v>854</v>
      </c>
      <c r="K203" s="54" t="s">
        <v>141</v>
      </c>
      <c r="L203" s="39">
        <v>510524.06</v>
      </c>
      <c r="M203" s="39">
        <v>38010696.109999999</v>
      </c>
    </row>
    <row r="204" spans="1:13" s="56" customFormat="1" ht="48" x14ac:dyDescent="0.25">
      <c r="A204" s="5">
        <v>203</v>
      </c>
      <c r="B204" s="6" t="s">
        <v>1018</v>
      </c>
      <c r="C204" s="6" t="s">
        <v>360</v>
      </c>
      <c r="D204" s="6" t="s">
        <v>291</v>
      </c>
      <c r="E204" s="6">
        <v>5190145635</v>
      </c>
      <c r="F204" s="6" t="s">
        <v>134</v>
      </c>
      <c r="G204" s="42">
        <v>1</v>
      </c>
      <c r="H204" s="43">
        <v>48445077.060000002</v>
      </c>
      <c r="I204" s="39">
        <v>30332211.280000001</v>
      </c>
      <c r="J204" s="33" t="s">
        <v>916</v>
      </c>
      <c r="K204" s="54" t="s">
        <v>148</v>
      </c>
      <c r="L204" s="39">
        <v>871786.67</v>
      </c>
      <c r="M204" s="39">
        <v>29012297.640000001</v>
      </c>
    </row>
    <row r="205" spans="1:13" s="56" customFormat="1" ht="48" x14ac:dyDescent="0.25">
      <c r="A205" s="5">
        <v>204</v>
      </c>
      <c r="B205" s="6" t="s">
        <v>1018</v>
      </c>
      <c r="C205" s="6" t="s">
        <v>361</v>
      </c>
      <c r="D205" s="6" t="s">
        <v>291</v>
      </c>
      <c r="E205" s="6">
        <v>5191602115</v>
      </c>
      <c r="F205" s="6" t="s">
        <v>134</v>
      </c>
      <c r="G205" s="42">
        <v>1</v>
      </c>
      <c r="H205" s="43">
        <v>124799196.14</v>
      </c>
      <c r="I205" s="39">
        <v>94661178.5</v>
      </c>
      <c r="J205" s="30" t="s">
        <v>854</v>
      </c>
      <c r="K205" s="54" t="s">
        <v>141</v>
      </c>
      <c r="L205" s="39">
        <v>1691187.39</v>
      </c>
      <c r="M205" s="39">
        <v>85440072.099999994</v>
      </c>
    </row>
    <row r="206" spans="1:13" s="56" customFormat="1" ht="72" x14ac:dyDescent="0.25">
      <c r="A206" s="5">
        <v>205</v>
      </c>
      <c r="B206" s="6" t="s">
        <v>1018</v>
      </c>
      <c r="C206" s="6" t="s">
        <v>362</v>
      </c>
      <c r="D206" s="6" t="s">
        <v>291</v>
      </c>
      <c r="E206" s="6">
        <v>5190145674</v>
      </c>
      <c r="F206" s="6" t="s">
        <v>137</v>
      </c>
      <c r="G206" s="42">
        <v>1</v>
      </c>
      <c r="H206" s="43">
        <v>361732077.82999998</v>
      </c>
      <c r="I206" s="39">
        <v>251120639.27000001</v>
      </c>
      <c r="J206" s="33" t="s">
        <v>920</v>
      </c>
      <c r="K206" s="54" t="s">
        <v>175</v>
      </c>
      <c r="L206" s="39">
        <v>308769.77</v>
      </c>
      <c r="M206" s="39">
        <v>44494110.259999998</v>
      </c>
    </row>
    <row r="207" spans="1:13" s="56" customFormat="1" ht="36" x14ac:dyDescent="0.25">
      <c r="A207" s="5">
        <v>206</v>
      </c>
      <c r="B207" s="6" t="s">
        <v>1018</v>
      </c>
      <c r="C207" s="6" t="s">
        <v>363</v>
      </c>
      <c r="D207" s="6" t="s">
        <v>364</v>
      </c>
      <c r="E207" s="6">
        <v>5193800627</v>
      </c>
      <c r="F207" s="6" t="s">
        <v>134</v>
      </c>
      <c r="G207" s="42">
        <v>1</v>
      </c>
      <c r="H207" s="43">
        <v>111693300.76000001</v>
      </c>
      <c r="I207" s="39">
        <v>75150053.790000007</v>
      </c>
      <c r="J207" s="33" t="s">
        <v>907</v>
      </c>
      <c r="K207" s="54" t="s">
        <v>104</v>
      </c>
      <c r="L207" s="39">
        <v>249492</v>
      </c>
      <c r="M207" s="39">
        <v>249492</v>
      </c>
    </row>
    <row r="208" spans="1:13" s="56" customFormat="1" ht="60" x14ac:dyDescent="0.25">
      <c r="A208" s="5">
        <v>207</v>
      </c>
      <c r="B208" s="6" t="s">
        <v>1018</v>
      </c>
      <c r="C208" s="6" t="s">
        <v>365</v>
      </c>
      <c r="D208" s="6" t="s">
        <v>291</v>
      </c>
      <c r="E208" s="6">
        <v>5190148121</v>
      </c>
      <c r="F208" s="6" t="s">
        <v>134</v>
      </c>
      <c r="G208" s="42">
        <v>1</v>
      </c>
      <c r="H208" s="43">
        <v>213918950.94</v>
      </c>
      <c r="I208" s="39">
        <v>156887401.00999999</v>
      </c>
      <c r="J208" s="33" t="s">
        <v>911</v>
      </c>
      <c r="K208" s="54" t="s">
        <v>237</v>
      </c>
      <c r="L208" s="39">
        <v>1041151.9</v>
      </c>
      <c r="M208" s="39">
        <v>151645368.71000001</v>
      </c>
    </row>
    <row r="209" spans="1:13" s="56" customFormat="1" ht="48" x14ac:dyDescent="0.25">
      <c r="A209" s="5">
        <v>208</v>
      </c>
      <c r="B209" s="6" t="s">
        <v>1018</v>
      </c>
      <c r="C209" s="6" t="s">
        <v>366</v>
      </c>
      <c r="D209" s="6" t="s">
        <v>291</v>
      </c>
      <c r="E209" s="6">
        <v>5193800754</v>
      </c>
      <c r="F209" s="6" t="s">
        <v>134</v>
      </c>
      <c r="G209" s="42">
        <v>1</v>
      </c>
      <c r="H209" s="43">
        <v>57244704.659999996</v>
      </c>
      <c r="I209" s="39">
        <v>46324091.799999997</v>
      </c>
      <c r="J209" s="30" t="s">
        <v>854</v>
      </c>
      <c r="K209" s="54" t="s">
        <v>141</v>
      </c>
      <c r="L209" s="39">
        <v>791869.79</v>
      </c>
      <c r="M209" s="39">
        <v>41775359.270000003</v>
      </c>
    </row>
    <row r="210" spans="1:13" s="56" customFormat="1" ht="60" x14ac:dyDescent="0.25">
      <c r="A210" s="5">
        <v>209</v>
      </c>
      <c r="B210" s="6" t="s">
        <v>1018</v>
      </c>
      <c r="C210" s="6" t="s">
        <v>367</v>
      </c>
      <c r="D210" s="6" t="s">
        <v>364</v>
      </c>
      <c r="E210" s="6">
        <v>5190149848</v>
      </c>
      <c r="F210" s="6" t="s">
        <v>134</v>
      </c>
      <c r="G210" s="42">
        <v>1</v>
      </c>
      <c r="H210" s="43">
        <v>21346871.579999998</v>
      </c>
      <c r="I210" s="39">
        <v>16111952.560000001</v>
      </c>
      <c r="J210" s="33" t="s">
        <v>911</v>
      </c>
      <c r="K210" s="54" t="s">
        <v>237</v>
      </c>
      <c r="L210" s="39">
        <v>658500</v>
      </c>
      <c r="M210" s="39">
        <v>658500</v>
      </c>
    </row>
    <row r="211" spans="1:13" s="56" customFormat="1" ht="48" x14ac:dyDescent="0.25">
      <c r="A211" s="5">
        <v>210</v>
      </c>
      <c r="B211" s="6" t="s">
        <v>1018</v>
      </c>
      <c r="C211" s="6" t="s">
        <v>368</v>
      </c>
      <c r="D211" s="6" t="s">
        <v>291</v>
      </c>
      <c r="E211" s="6">
        <v>5190159010</v>
      </c>
      <c r="F211" s="6" t="s">
        <v>134</v>
      </c>
      <c r="G211" s="42">
        <v>1</v>
      </c>
      <c r="H211" s="43">
        <v>43719211.140000001</v>
      </c>
      <c r="I211" s="39">
        <v>31303368.82</v>
      </c>
      <c r="J211" s="33" t="s">
        <v>916</v>
      </c>
      <c r="K211" s="54" t="s">
        <v>148</v>
      </c>
      <c r="L211" s="39">
        <v>157478</v>
      </c>
      <c r="M211" s="39">
        <v>30752886.32</v>
      </c>
    </row>
    <row r="212" spans="1:13" s="56" customFormat="1" ht="36" x14ac:dyDescent="0.25">
      <c r="A212" s="5">
        <v>211</v>
      </c>
      <c r="B212" s="6" t="s">
        <v>1018</v>
      </c>
      <c r="C212" s="6" t="s">
        <v>369</v>
      </c>
      <c r="D212" s="6" t="s">
        <v>291</v>
      </c>
      <c r="E212" s="6">
        <v>5190173495</v>
      </c>
      <c r="F212" s="6" t="s">
        <v>137</v>
      </c>
      <c r="G212" s="42">
        <v>1</v>
      </c>
      <c r="H212" s="43">
        <v>27486353.280000001</v>
      </c>
      <c r="I212" s="39">
        <v>20651168.27</v>
      </c>
      <c r="J212" s="30" t="s">
        <v>857</v>
      </c>
      <c r="K212" s="54" t="s">
        <v>144</v>
      </c>
      <c r="L212" s="39">
        <v>1671938.65</v>
      </c>
      <c r="M212" s="39">
        <v>20325970.27</v>
      </c>
    </row>
    <row r="213" spans="1:13" s="56" customFormat="1" ht="36" x14ac:dyDescent="0.25">
      <c r="A213" s="5">
        <v>212</v>
      </c>
      <c r="B213" s="6" t="s">
        <v>1018</v>
      </c>
      <c r="C213" s="6" t="s">
        <v>370</v>
      </c>
      <c r="D213" s="6" t="s">
        <v>364</v>
      </c>
      <c r="E213" s="6">
        <v>5190182203</v>
      </c>
      <c r="F213" s="6" t="s">
        <v>134</v>
      </c>
      <c r="G213" s="42">
        <v>1</v>
      </c>
      <c r="H213" s="43">
        <v>83928563.030000001</v>
      </c>
      <c r="I213" s="39">
        <v>54807812.479999997</v>
      </c>
      <c r="J213" s="33" t="s">
        <v>907</v>
      </c>
      <c r="K213" s="54" t="s">
        <v>104</v>
      </c>
      <c r="L213" s="39">
        <v>268495</v>
      </c>
      <c r="M213" s="39">
        <v>268495</v>
      </c>
    </row>
    <row r="214" spans="1:13" s="56" customFormat="1" ht="48" x14ac:dyDescent="0.25">
      <c r="A214" s="5">
        <v>213</v>
      </c>
      <c r="B214" s="6" t="s">
        <v>1018</v>
      </c>
      <c r="C214" s="6" t="s">
        <v>371</v>
      </c>
      <c r="D214" s="6" t="s">
        <v>364</v>
      </c>
      <c r="E214" s="6">
        <v>5190182210</v>
      </c>
      <c r="F214" s="6" t="s">
        <v>134</v>
      </c>
      <c r="G214" s="42">
        <v>1</v>
      </c>
      <c r="H214" s="43">
        <v>4378164</v>
      </c>
      <c r="I214" s="39">
        <v>3640069.17</v>
      </c>
      <c r="J214" s="33" t="s">
        <v>907</v>
      </c>
      <c r="K214" s="54" t="s">
        <v>372</v>
      </c>
      <c r="L214" s="39">
        <v>41000</v>
      </c>
      <c r="M214" s="39">
        <v>41000</v>
      </c>
    </row>
    <row r="215" spans="1:13" s="56" customFormat="1" ht="60" x14ac:dyDescent="0.25">
      <c r="A215" s="5">
        <v>214</v>
      </c>
      <c r="B215" s="6" t="s">
        <v>1018</v>
      </c>
      <c r="C215" s="6" t="s">
        <v>373</v>
      </c>
      <c r="D215" s="6" t="s">
        <v>364</v>
      </c>
      <c r="E215" s="6">
        <v>5190182228</v>
      </c>
      <c r="F215" s="6" t="s">
        <v>134</v>
      </c>
      <c r="G215" s="42">
        <v>1</v>
      </c>
      <c r="H215" s="43">
        <v>55003537.770000003</v>
      </c>
      <c r="I215" s="39">
        <v>30904139.149999999</v>
      </c>
      <c r="J215" s="33" t="s">
        <v>907</v>
      </c>
      <c r="K215" s="54" t="s">
        <v>135</v>
      </c>
      <c r="L215" s="39">
        <v>355410</v>
      </c>
      <c r="M215" s="39">
        <v>355410</v>
      </c>
    </row>
    <row r="216" spans="1:13" s="56" customFormat="1" ht="60" x14ac:dyDescent="0.25">
      <c r="A216" s="5">
        <v>215</v>
      </c>
      <c r="B216" s="6" t="s">
        <v>1018</v>
      </c>
      <c r="C216" s="6" t="s">
        <v>374</v>
      </c>
      <c r="D216" s="6" t="s">
        <v>364</v>
      </c>
      <c r="E216" s="6">
        <v>5190182235</v>
      </c>
      <c r="F216" s="6" t="s">
        <v>137</v>
      </c>
      <c r="G216" s="42">
        <v>1</v>
      </c>
      <c r="H216" s="43">
        <v>39867530.030000001</v>
      </c>
      <c r="I216" s="39">
        <v>18192222.059999999</v>
      </c>
      <c r="J216" s="33" t="s">
        <v>907</v>
      </c>
      <c r="K216" s="54" t="s">
        <v>135</v>
      </c>
      <c r="L216" s="39">
        <v>983793</v>
      </c>
      <c r="M216" s="39">
        <v>983793</v>
      </c>
    </row>
    <row r="217" spans="1:13" s="56" customFormat="1" ht="60" x14ac:dyDescent="0.25">
      <c r="A217" s="5">
        <v>216</v>
      </c>
      <c r="B217" s="6" t="s">
        <v>1018</v>
      </c>
      <c r="C217" s="6" t="s">
        <v>375</v>
      </c>
      <c r="D217" s="6" t="s">
        <v>364</v>
      </c>
      <c r="E217" s="6">
        <v>5190182250</v>
      </c>
      <c r="F217" s="6" t="s">
        <v>134</v>
      </c>
      <c r="G217" s="42">
        <v>1</v>
      </c>
      <c r="H217" s="43">
        <v>12353725</v>
      </c>
      <c r="I217" s="39">
        <v>9479232.1500000004</v>
      </c>
      <c r="J217" s="33" t="s">
        <v>907</v>
      </c>
      <c r="K217" s="54" t="s">
        <v>135</v>
      </c>
      <c r="L217" s="39">
        <v>1078322</v>
      </c>
      <c r="M217" s="39">
        <v>1078322</v>
      </c>
    </row>
    <row r="218" spans="1:13" s="56" customFormat="1" ht="36" x14ac:dyDescent="0.25">
      <c r="A218" s="5">
        <v>217</v>
      </c>
      <c r="B218" s="6" t="s">
        <v>1018</v>
      </c>
      <c r="C218" s="6" t="s">
        <v>376</v>
      </c>
      <c r="D218" s="6" t="s">
        <v>291</v>
      </c>
      <c r="E218" s="6">
        <v>5190198838</v>
      </c>
      <c r="F218" s="6" t="s">
        <v>137</v>
      </c>
      <c r="G218" s="42">
        <v>1</v>
      </c>
      <c r="H218" s="43">
        <v>49741047.380000003</v>
      </c>
      <c r="I218" s="39">
        <v>36419973.829999998</v>
      </c>
      <c r="J218" s="30" t="s">
        <v>857</v>
      </c>
      <c r="K218" s="54" t="s">
        <v>144</v>
      </c>
      <c r="L218" s="39">
        <v>2302624.35</v>
      </c>
      <c r="M218" s="39">
        <v>35913916.539999999</v>
      </c>
    </row>
    <row r="219" spans="1:13" s="56" customFormat="1" ht="36" x14ac:dyDescent="0.25">
      <c r="A219" s="5">
        <v>218</v>
      </c>
      <c r="B219" s="6" t="s">
        <v>1018</v>
      </c>
      <c r="C219" s="6" t="s">
        <v>377</v>
      </c>
      <c r="D219" s="6" t="s">
        <v>291</v>
      </c>
      <c r="E219" s="6">
        <v>5190308505</v>
      </c>
      <c r="F219" s="6" t="s">
        <v>134</v>
      </c>
      <c r="G219" s="42">
        <v>1</v>
      </c>
      <c r="H219" s="43">
        <v>74020669.150000006</v>
      </c>
      <c r="I219" s="39">
        <v>58850185.520000003</v>
      </c>
      <c r="J219" s="30" t="s">
        <v>854</v>
      </c>
      <c r="K219" s="54" t="s">
        <v>141</v>
      </c>
      <c r="L219" s="39">
        <v>3943593.59</v>
      </c>
      <c r="M219" s="39">
        <v>52686630.409999996</v>
      </c>
    </row>
    <row r="220" spans="1:13" s="56" customFormat="1" ht="36" x14ac:dyDescent="0.25">
      <c r="A220" s="5">
        <v>219</v>
      </c>
      <c r="B220" s="6" t="s">
        <v>1018</v>
      </c>
      <c r="C220" s="6" t="s">
        <v>378</v>
      </c>
      <c r="D220" s="6" t="s">
        <v>291</v>
      </c>
      <c r="E220" s="6">
        <v>5190308801</v>
      </c>
      <c r="F220" s="6" t="s">
        <v>137</v>
      </c>
      <c r="G220" s="42">
        <v>1</v>
      </c>
      <c r="H220" s="43">
        <v>43815890.579999998</v>
      </c>
      <c r="I220" s="39">
        <v>33604690.189999998</v>
      </c>
      <c r="J220" s="30" t="s">
        <v>857</v>
      </c>
      <c r="K220" s="54" t="s">
        <v>144</v>
      </c>
      <c r="L220" s="39">
        <v>2850134.33</v>
      </c>
      <c r="M220" s="39">
        <v>32935827.43</v>
      </c>
    </row>
    <row r="221" spans="1:13" s="56" customFormat="1" ht="48" x14ac:dyDescent="0.25">
      <c r="A221" s="5">
        <v>220</v>
      </c>
      <c r="B221" s="6" t="s">
        <v>1018</v>
      </c>
      <c r="C221" s="6" t="s">
        <v>379</v>
      </c>
      <c r="D221" s="6" t="s">
        <v>291</v>
      </c>
      <c r="E221" s="6">
        <v>5190309308</v>
      </c>
      <c r="F221" s="6" t="s">
        <v>134</v>
      </c>
      <c r="G221" s="42">
        <v>1</v>
      </c>
      <c r="H221" s="43">
        <v>45846147.479999997</v>
      </c>
      <c r="I221" s="39">
        <v>36993732.079999998</v>
      </c>
      <c r="J221" s="30" t="s">
        <v>854</v>
      </c>
      <c r="K221" s="54" t="s">
        <v>141</v>
      </c>
      <c r="L221" s="39">
        <v>387134.55</v>
      </c>
      <c r="M221" s="39">
        <v>32905842.27</v>
      </c>
    </row>
    <row r="222" spans="1:13" s="56" customFormat="1" ht="48" x14ac:dyDescent="0.25">
      <c r="A222" s="5">
        <v>221</v>
      </c>
      <c r="B222" s="6" t="s">
        <v>1018</v>
      </c>
      <c r="C222" s="6" t="s">
        <v>380</v>
      </c>
      <c r="D222" s="6" t="s">
        <v>291</v>
      </c>
      <c r="E222" s="6">
        <v>5190309315</v>
      </c>
      <c r="F222" s="6" t="s">
        <v>134</v>
      </c>
      <c r="G222" s="42">
        <v>1</v>
      </c>
      <c r="H222" s="43">
        <v>75553379.040000007</v>
      </c>
      <c r="I222" s="39">
        <v>58767419.649999999</v>
      </c>
      <c r="J222" s="30" t="s">
        <v>854</v>
      </c>
      <c r="K222" s="54" t="s">
        <v>141</v>
      </c>
      <c r="L222" s="39">
        <v>0</v>
      </c>
      <c r="M222" s="39">
        <v>53253054.479999997</v>
      </c>
    </row>
    <row r="223" spans="1:13" s="56" customFormat="1" ht="36" x14ac:dyDescent="0.25">
      <c r="A223" s="5">
        <v>222</v>
      </c>
      <c r="B223" s="6" t="s">
        <v>1018</v>
      </c>
      <c r="C223" s="6" t="s">
        <v>381</v>
      </c>
      <c r="D223" s="6" t="s">
        <v>291</v>
      </c>
      <c r="E223" s="6">
        <v>5190309435</v>
      </c>
      <c r="F223" s="6" t="s">
        <v>137</v>
      </c>
      <c r="G223" s="42">
        <v>1</v>
      </c>
      <c r="H223" s="43">
        <v>52868573.399999999</v>
      </c>
      <c r="I223" s="39">
        <v>38239028.460000001</v>
      </c>
      <c r="J223" s="30" t="s">
        <v>857</v>
      </c>
      <c r="K223" s="54" t="s">
        <v>144</v>
      </c>
      <c r="L223" s="39">
        <v>3738659.4</v>
      </c>
      <c r="M223" s="39">
        <v>37322752.460000001</v>
      </c>
    </row>
    <row r="224" spans="1:13" s="56" customFormat="1" ht="36" x14ac:dyDescent="0.25">
      <c r="A224" s="5">
        <v>223</v>
      </c>
      <c r="B224" s="6" t="s">
        <v>1018</v>
      </c>
      <c r="C224" s="6" t="s">
        <v>382</v>
      </c>
      <c r="D224" s="6" t="s">
        <v>291</v>
      </c>
      <c r="E224" s="6">
        <v>5190309467</v>
      </c>
      <c r="F224" s="6" t="s">
        <v>134</v>
      </c>
      <c r="G224" s="42">
        <v>1</v>
      </c>
      <c r="H224" s="43">
        <v>51210170.259999998</v>
      </c>
      <c r="I224" s="39">
        <v>37562406.450000003</v>
      </c>
      <c r="J224" s="30" t="s">
        <v>857</v>
      </c>
      <c r="K224" s="54" t="s">
        <v>144</v>
      </c>
      <c r="L224" s="39">
        <v>1553675.05</v>
      </c>
      <c r="M224" s="39">
        <v>37118028</v>
      </c>
    </row>
    <row r="225" spans="1:13" s="56" customFormat="1" ht="36" x14ac:dyDescent="0.25">
      <c r="A225" s="5">
        <v>224</v>
      </c>
      <c r="B225" s="6" t="s">
        <v>1018</v>
      </c>
      <c r="C225" s="6" t="s">
        <v>383</v>
      </c>
      <c r="D225" s="6" t="s">
        <v>291</v>
      </c>
      <c r="E225" s="6">
        <v>5190309474</v>
      </c>
      <c r="F225" s="6" t="s">
        <v>134</v>
      </c>
      <c r="G225" s="42">
        <v>1</v>
      </c>
      <c r="H225" s="43">
        <v>63014215.600000001</v>
      </c>
      <c r="I225" s="39">
        <v>48165238.299999997</v>
      </c>
      <c r="J225" s="30" t="s">
        <v>857</v>
      </c>
      <c r="K225" s="54" t="s">
        <v>144</v>
      </c>
      <c r="L225" s="39">
        <v>2321069.33</v>
      </c>
      <c r="M225" s="39">
        <v>47424815.75</v>
      </c>
    </row>
    <row r="226" spans="1:13" s="56" customFormat="1" ht="48" x14ac:dyDescent="0.25">
      <c r="A226" s="5">
        <v>225</v>
      </c>
      <c r="B226" s="6" t="s">
        <v>1018</v>
      </c>
      <c r="C226" s="6" t="s">
        <v>384</v>
      </c>
      <c r="D226" s="6" t="s">
        <v>291</v>
      </c>
      <c r="E226" s="6">
        <v>5190309548</v>
      </c>
      <c r="F226" s="6" t="s">
        <v>134</v>
      </c>
      <c r="G226" s="42">
        <v>1</v>
      </c>
      <c r="H226" s="43">
        <v>47909135.409999996</v>
      </c>
      <c r="I226" s="39">
        <v>38029417.590000004</v>
      </c>
      <c r="J226" s="30" t="s">
        <v>854</v>
      </c>
      <c r="K226" s="54" t="s">
        <v>73</v>
      </c>
      <c r="L226" s="39">
        <v>753725.82</v>
      </c>
      <c r="M226" s="39">
        <v>33301590.140000001</v>
      </c>
    </row>
    <row r="227" spans="1:13" s="56" customFormat="1" ht="48" x14ac:dyDescent="0.25">
      <c r="A227" s="5">
        <v>226</v>
      </c>
      <c r="B227" s="6" t="s">
        <v>1018</v>
      </c>
      <c r="C227" s="6" t="s">
        <v>385</v>
      </c>
      <c r="D227" s="6" t="s">
        <v>291</v>
      </c>
      <c r="E227" s="6">
        <v>5190309555</v>
      </c>
      <c r="F227" s="6" t="s">
        <v>134</v>
      </c>
      <c r="G227" s="42">
        <v>1</v>
      </c>
      <c r="H227" s="43">
        <v>57058594.740000002</v>
      </c>
      <c r="I227" s="39">
        <v>44232579.32</v>
      </c>
      <c r="J227" s="30" t="s">
        <v>854</v>
      </c>
      <c r="K227" s="54" t="s">
        <v>141</v>
      </c>
      <c r="L227" s="39">
        <v>517744.37</v>
      </c>
      <c r="M227" s="39">
        <v>39993060.079999998</v>
      </c>
    </row>
    <row r="228" spans="1:13" s="56" customFormat="1" ht="48" x14ac:dyDescent="0.25">
      <c r="A228" s="5">
        <v>227</v>
      </c>
      <c r="B228" s="6" t="s">
        <v>1018</v>
      </c>
      <c r="C228" s="6" t="s">
        <v>386</v>
      </c>
      <c r="D228" s="6" t="s">
        <v>291</v>
      </c>
      <c r="E228" s="6">
        <v>5190309562</v>
      </c>
      <c r="F228" s="6" t="s">
        <v>134</v>
      </c>
      <c r="G228" s="42">
        <v>1</v>
      </c>
      <c r="H228" s="43">
        <v>64886907.240000002</v>
      </c>
      <c r="I228" s="39">
        <v>52526066.299999997</v>
      </c>
      <c r="J228" s="30" t="s">
        <v>854</v>
      </c>
      <c r="K228" s="54" t="s">
        <v>141</v>
      </c>
      <c r="L228" s="39">
        <v>5504855.5</v>
      </c>
      <c r="M228" s="39">
        <v>45602773.700000003</v>
      </c>
    </row>
    <row r="229" spans="1:13" s="56" customFormat="1" ht="36" x14ac:dyDescent="0.25">
      <c r="A229" s="5">
        <v>228</v>
      </c>
      <c r="B229" s="6" t="s">
        <v>1018</v>
      </c>
      <c r="C229" s="6" t="s">
        <v>387</v>
      </c>
      <c r="D229" s="6" t="s">
        <v>291</v>
      </c>
      <c r="E229" s="6">
        <v>5190309629</v>
      </c>
      <c r="F229" s="6" t="s">
        <v>134</v>
      </c>
      <c r="G229" s="42">
        <v>1</v>
      </c>
      <c r="H229" s="43">
        <v>21453764.920000002</v>
      </c>
      <c r="I229" s="39">
        <v>14105465.02</v>
      </c>
      <c r="J229" s="33" t="s">
        <v>874</v>
      </c>
      <c r="K229" s="37" t="s">
        <v>78</v>
      </c>
      <c r="L229" s="39" t="s">
        <v>41</v>
      </c>
      <c r="M229" s="39">
        <v>13803632.970000001</v>
      </c>
    </row>
    <row r="230" spans="1:13" s="56" customFormat="1" ht="36" x14ac:dyDescent="0.25">
      <c r="A230" s="5">
        <v>229</v>
      </c>
      <c r="B230" s="6" t="s">
        <v>1018</v>
      </c>
      <c r="C230" s="6" t="s">
        <v>388</v>
      </c>
      <c r="D230" s="6" t="s">
        <v>291</v>
      </c>
      <c r="E230" s="6">
        <v>5190309643</v>
      </c>
      <c r="F230" s="6" t="s">
        <v>134</v>
      </c>
      <c r="G230" s="42">
        <v>1</v>
      </c>
      <c r="H230" s="43">
        <v>91659623.840000004</v>
      </c>
      <c r="I230" s="39">
        <v>67562052.420000002</v>
      </c>
      <c r="J230" s="30" t="s">
        <v>857</v>
      </c>
      <c r="K230" s="54" t="s">
        <v>144</v>
      </c>
      <c r="L230" s="39">
        <v>4337264.82</v>
      </c>
      <c r="M230" s="39">
        <v>66418675.810000002</v>
      </c>
    </row>
    <row r="231" spans="1:13" s="56" customFormat="1" ht="48" x14ac:dyDescent="0.25">
      <c r="A231" s="5">
        <v>230</v>
      </c>
      <c r="B231" s="6" t="s">
        <v>1018</v>
      </c>
      <c r="C231" s="6" t="s">
        <v>389</v>
      </c>
      <c r="D231" s="6" t="s">
        <v>291</v>
      </c>
      <c r="E231" s="6">
        <v>5190309668</v>
      </c>
      <c r="F231" s="6" t="s">
        <v>134</v>
      </c>
      <c r="G231" s="42">
        <v>1</v>
      </c>
      <c r="H231" s="43">
        <v>67120351.989999995</v>
      </c>
      <c r="I231" s="39">
        <v>51696329.43</v>
      </c>
      <c r="J231" s="30" t="s">
        <v>854</v>
      </c>
      <c r="K231" s="54" t="s">
        <v>141</v>
      </c>
      <c r="L231" s="39">
        <v>113646.09</v>
      </c>
      <c r="M231" s="39">
        <v>46512929.57</v>
      </c>
    </row>
    <row r="232" spans="1:13" s="56" customFormat="1" ht="36" x14ac:dyDescent="0.25">
      <c r="A232" s="5">
        <v>231</v>
      </c>
      <c r="B232" s="6" t="s">
        <v>1018</v>
      </c>
      <c r="C232" s="6" t="s">
        <v>390</v>
      </c>
      <c r="D232" s="6" t="s">
        <v>291</v>
      </c>
      <c r="E232" s="6">
        <v>5190309675</v>
      </c>
      <c r="F232" s="6" t="s">
        <v>134</v>
      </c>
      <c r="G232" s="42">
        <v>1</v>
      </c>
      <c r="H232" s="43">
        <v>46118830.25</v>
      </c>
      <c r="I232" s="39">
        <v>19939178.989999998</v>
      </c>
      <c r="J232" s="30" t="s">
        <v>857</v>
      </c>
      <c r="K232" s="54" t="s">
        <v>144</v>
      </c>
      <c r="L232" s="39">
        <v>1463176.86</v>
      </c>
      <c r="M232" s="39">
        <v>19505879.43</v>
      </c>
    </row>
    <row r="233" spans="1:13" s="56" customFormat="1" ht="36" x14ac:dyDescent="0.25">
      <c r="A233" s="5">
        <v>232</v>
      </c>
      <c r="B233" s="6" t="s">
        <v>1018</v>
      </c>
      <c r="C233" s="6" t="s">
        <v>391</v>
      </c>
      <c r="D233" s="6" t="s">
        <v>291</v>
      </c>
      <c r="E233" s="6">
        <v>5190309756</v>
      </c>
      <c r="F233" s="6" t="s">
        <v>134</v>
      </c>
      <c r="G233" s="42">
        <v>1</v>
      </c>
      <c r="H233" s="43">
        <v>43967978.25</v>
      </c>
      <c r="I233" s="39">
        <v>32489371.579999998</v>
      </c>
      <c r="J233" s="30" t="s">
        <v>857</v>
      </c>
      <c r="K233" s="54" t="s">
        <v>144</v>
      </c>
      <c r="L233" s="39">
        <v>2505321.64</v>
      </c>
      <c r="M233" s="39">
        <v>31709141.27</v>
      </c>
    </row>
    <row r="234" spans="1:13" s="56" customFormat="1" ht="36" x14ac:dyDescent="0.25">
      <c r="A234" s="5">
        <v>233</v>
      </c>
      <c r="B234" s="6" t="s">
        <v>1018</v>
      </c>
      <c r="C234" s="6" t="s">
        <v>392</v>
      </c>
      <c r="D234" s="6" t="s">
        <v>291</v>
      </c>
      <c r="E234" s="6">
        <v>5190309763</v>
      </c>
      <c r="F234" s="6" t="s">
        <v>134</v>
      </c>
      <c r="G234" s="42">
        <v>1</v>
      </c>
      <c r="H234" s="43">
        <v>46068766.979999997</v>
      </c>
      <c r="I234" s="39">
        <v>35450684.380000003</v>
      </c>
      <c r="J234" s="30" t="s">
        <v>857</v>
      </c>
      <c r="K234" s="54" t="s">
        <v>144</v>
      </c>
      <c r="L234" s="39">
        <v>1134237.17</v>
      </c>
      <c r="M234" s="39">
        <v>34888269.899999999</v>
      </c>
    </row>
    <row r="235" spans="1:13" s="56" customFormat="1" ht="36" x14ac:dyDescent="0.25">
      <c r="A235" s="5">
        <v>234</v>
      </c>
      <c r="B235" s="6" t="s">
        <v>1018</v>
      </c>
      <c r="C235" s="6" t="s">
        <v>393</v>
      </c>
      <c r="D235" s="6" t="s">
        <v>291</v>
      </c>
      <c r="E235" s="6">
        <v>5190309770</v>
      </c>
      <c r="F235" s="6" t="s">
        <v>134</v>
      </c>
      <c r="G235" s="42">
        <v>1</v>
      </c>
      <c r="H235" s="43">
        <v>45387852.170000002</v>
      </c>
      <c r="I235" s="39">
        <v>36161812.899999999</v>
      </c>
      <c r="J235" s="30" t="s">
        <v>857</v>
      </c>
      <c r="K235" s="54" t="s">
        <v>144</v>
      </c>
      <c r="L235" s="39">
        <v>1515838.46</v>
      </c>
      <c r="M235" s="39">
        <v>35353113.020000003</v>
      </c>
    </row>
    <row r="236" spans="1:13" s="56" customFormat="1" ht="36" x14ac:dyDescent="0.25">
      <c r="A236" s="5">
        <v>235</v>
      </c>
      <c r="B236" s="6" t="s">
        <v>1018</v>
      </c>
      <c r="C236" s="6" t="s">
        <v>394</v>
      </c>
      <c r="D236" s="6" t="s">
        <v>291</v>
      </c>
      <c r="E236" s="6">
        <v>5190309837</v>
      </c>
      <c r="F236" s="6" t="s">
        <v>134</v>
      </c>
      <c r="G236" s="42">
        <v>1</v>
      </c>
      <c r="H236" s="43">
        <v>26571825.370000001</v>
      </c>
      <c r="I236" s="39">
        <v>19435160.98</v>
      </c>
      <c r="J236" s="30" t="s">
        <v>857</v>
      </c>
      <c r="K236" s="54" t="s">
        <v>144</v>
      </c>
      <c r="L236" s="39">
        <v>1009558.01</v>
      </c>
      <c r="M236" s="39">
        <v>18792734.989999998</v>
      </c>
    </row>
    <row r="237" spans="1:13" s="56" customFormat="1" ht="36" x14ac:dyDescent="0.25">
      <c r="A237" s="5">
        <v>236</v>
      </c>
      <c r="B237" s="6" t="s">
        <v>1018</v>
      </c>
      <c r="C237" s="6" t="s">
        <v>395</v>
      </c>
      <c r="D237" s="6" t="s">
        <v>291</v>
      </c>
      <c r="E237" s="6">
        <v>5190309844</v>
      </c>
      <c r="F237" s="6" t="s">
        <v>134</v>
      </c>
      <c r="G237" s="42">
        <v>1</v>
      </c>
      <c r="H237" s="43">
        <v>88123695.989999995</v>
      </c>
      <c r="I237" s="39">
        <v>67297978.370000005</v>
      </c>
      <c r="J237" s="30" t="s">
        <v>857</v>
      </c>
      <c r="K237" s="54" t="s">
        <v>144</v>
      </c>
      <c r="L237" s="39">
        <v>5304745.08</v>
      </c>
      <c r="M237" s="39">
        <v>65564398.340000004</v>
      </c>
    </row>
    <row r="238" spans="1:13" s="56" customFormat="1" ht="36" x14ac:dyDescent="0.25">
      <c r="A238" s="5">
        <v>237</v>
      </c>
      <c r="B238" s="6" t="s">
        <v>1018</v>
      </c>
      <c r="C238" s="6" t="s">
        <v>396</v>
      </c>
      <c r="D238" s="6" t="s">
        <v>291</v>
      </c>
      <c r="E238" s="6">
        <v>5190309851</v>
      </c>
      <c r="F238" s="6" t="s">
        <v>134</v>
      </c>
      <c r="G238" s="42">
        <v>1</v>
      </c>
      <c r="H238" s="43">
        <v>31895610.199999999</v>
      </c>
      <c r="I238" s="39">
        <v>35529390.689999998</v>
      </c>
      <c r="J238" s="30" t="s">
        <v>857</v>
      </c>
      <c r="K238" s="54" t="s">
        <v>144</v>
      </c>
      <c r="L238" s="39">
        <v>2160311.33</v>
      </c>
      <c r="M238" s="39">
        <v>34658771.950000003</v>
      </c>
    </row>
    <row r="239" spans="1:13" s="56" customFormat="1" ht="36" x14ac:dyDescent="0.25">
      <c r="A239" s="5">
        <v>238</v>
      </c>
      <c r="B239" s="6" t="s">
        <v>1018</v>
      </c>
      <c r="C239" s="6" t="s">
        <v>397</v>
      </c>
      <c r="D239" s="6" t="s">
        <v>291</v>
      </c>
      <c r="E239" s="6">
        <v>5190309869</v>
      </c>
      <c r="F239" s="6" t="s">
        <v>137</v>
      </c>
      <c r="G239" s="42">
        <v>1</v>
      </c>
      <c r="H239" s="43">
        <v>54762995.82</v>
      </c>
      <c r="I239" s="39">
        <v>40657578.189999998</v>
      </c>
      <c r="J239" s="30" t="s">
        <v>857</v>
      </c>
      <c r="K239" s="54" t="s">
        <v>144</v>
      </c>
      <c r="L239" s="39">
        <v>3580492.93</v>
      </c>
      <c r="M239" s="39">
        <v>39592664.920000002</v>
      </c>
    </row>
    <row r="240" spans="1:13" s="56" customFormat="1" ht="36" x14ac:dyDescent="0.25">
      <c r="A240" s="5">
        <v>239</v>
      </c>
      <c r="B240" s="6" t="s">
        <v>1018</v>
      </c>
      <c r="C240" s="6" t="s">
        <v>398</v>
      </c>
      <c r="D240" s="6" t="s">
        <v>291</v>
      </c>
      <c r="E240" s="6">
        <v>5190309876</v>
      </c>
      <c r="F240" s="6" t="s">
        <v>134</v>
      </c>
      <c r="G240" s="42">
        <v>1</v>
      </c>
      <c r="H240" s="43">
        <v>50042298.270000003</v>
      </c>
      <c r="I240" s="39">
        <v>35561271.100000001</v>
      </c>
      <c r="J240" s="30" t="s">
        <v>857</v>
      </c>
      <c r="K240" s="54" t="s">
        <v>144</v>
      </c>
      <c r="L240" s="39">
        <v>2579946.4</v>
      </c>
      <c r="M240" s="39">
        <v>34874436.109999999</v>
      </c>
    </row>
    <row r="241" spans="1:13" s="56" customFormat="1" ht="36" x14ac:dyDescent="0.25">
      <c r="A241" s="5">
        <v>240</v>
      </c>
      <c r="B241" s="6" t="s">
        <v>1018</v>
      </c>
      <c r="C241" s="6" t="s">
        <v>399</v>
      </c>
      <c r="D241" s="6" t="s">
        <v>291</v>
      </c>
      <c r="E241" s="6">
        <v>5190309932</v>
      </c>
      <c r="F241" s="6" t="s">
        <v>134</v>
      </c>
      <c r="G241" s="42">
        <v>1</v>
      </c>
      <c r="H241" s="43">
        <v>50526501.460000001</v>
      </c>
      <c r="I241" s="39">
        <v>36960469.310000002</v>
      </c>
      <c r="J241" s="30" t="s">
        <v>857</v>
      </c>
      <c r="K241" s="54" t="s">
        <v>144</v>
      </c>
      <c r="L241" s="39">
        <v>2837716.9</v>
      </c>
      <c r="M241" s="39">
        <v>36456026.299999997</v>
      </c>
    </row>
    <row r="242" spans="1:13" s="56" customFormat="1" ht="36" x14ac:dyDescent="0.25">
      <c r="A242" s="5">
        <v>241</v>
      </c>
      <c r="B242" s="6" t="s">
        <v>1018</v>
      </c>
      <c r="C242" s="6" t="s">
        <v>400</v>
      </c>
      <c r="D242" s="6" t="s">
        <v>291</v>
      </c>
      <c r="E242" s="6">
        <v>5190309989</v>
      </c>
      <c r="F242" s="6" t="s">
        <v>134</v>
      </c>
      <c r="G242" s="42">
        <v>1</v>
      </c>
      <c r="H242" s="43">
        <v>83241447.430000007</v>
      </c>
      <c r="I242" s="39">
        <v>62142680.75</v>
      </c>
      <c r="J242" s="30" t="s">
        <v>854</v>
      </c>
      <c r="K242" s="54" t="s">
        <v>141</v>
      </c>
      <c r="L242" s="39">
        <v>2563706.5299999998</v>
      </c>
      <c r="M242" s="39">
        <v>56328948.090000004</v>
      </c>
    </row>
    <row r="243" spans="1:13" s="56" customFormat="1" ht="48" x14ac:dyDescent="0.25">
      <c r="A243" s="5">
        <v>242</v>
      </c>
      <c r="B243" s="6" t="s">
        <v>1018</v>
      </c>
      <c r="C243" s="6" t="s">
        <v>401</v>
      </c>
      <c r="D243" s="6" t="s">
        <v>291</v>
      </c>
      <c r="E243" s="6">
        <v>5190312251</v>
      </c>
      <c r="F243" s="6" t="s">
        <v>134</v>
      </c>
      <c r="G243" s="42">
        <v>1</v>
      </c>
      <c r="H243" s="43">
        <v>49421208.689999998</v>
      </c>
      <c r="I243" s="39">
        <v>35920493.840000004</v>
      </c>
      <c r="J243" s="30" t="s">
        <v>857</v>
      </c>
      <c r="K243" s="54" t="s">
        <v>144</v>
      </c>
      <c r="L243" s="39">
        <v>2243356.2400000002</v>
      </c>
      <c r="M243" s="39">
        <v>35092297.200000003</v>
      </c>
    </row>
    <row r="244" spans="1:13" s="56" customFormat="1" ht="36" x14ac:dyDescent="0.25">
      <c r="A244" s="5">
        <v>243</v>
      </c>
      <c r="B244" s="6" t="s">
        <v>1018</v>
      </c>
      <c r="C244" s="6" t="s">
        <v>402</v>
      </c>
      <c r="D244" s="6" t="s">
        <v>364</v>
      </c>
      <c r="E244" s="6">
        <v>5190312290</v>
      </c>
      <c r="F244" s="6" t="s">
        <v>134</v>
      </c>
      <c r="G244" s="42">
        <v>1</v>
      </c>
      <c r="H244" s="43">
        <v>29483428.989999998</v>
      </c>
      <c r="I244" s="39">
        <v>20389057.449999999</v>
      </c>
      <c r="J244" s="33" t="s">
        <v>874</v>
      </c>
      <c r="K244" s="37" t="s">
        <v>78</v>
      </c>
      <c r="L244" s="39">
        <v>409919.7</v>
      </c>
      <c r="M244" s="39">
        <v>409919.7</v>
      </c>
    </row>
    <row r="245" spans="1:13" s="56" customFormat="1" ht="36" x14ac:dyDescent="0.25">
      <c r="A245" s="5">
        <v>244</v>
      </c>
      <c r="B245" s="6" t="s">
        <v>1018</v>
      </c>
      <c r="C245" s="6" t="s">
        <v>403</v>
      </c>
      <c r="D245" s="6" t="s">
        <v>364</v>
      </c>
      <c r="E245" s="6">
        <v>5190312300</v>
      </c>
      <c r="F245" s="6" t="s">
        <v>134</v>
      </c>
      <c r="G245" s="42">
        <v>1</v>
      </c>
      <c r="H245" s="43">
        <v>23569587.949999999</v>
      </c>
      <c r="I245" s="39">
        <v>16307968</v>
      </c>
      <c r="J245" s="33" t="s">
        <v>874</v>
      </c>
      <c r="K245" s="37" t="s">
        <v>78</v>
      </c>
      <c r="L245" s="39">
        <v>0</v>
      </c>
      <c r="M245" s="39">
        <v>0</v>
      </c>
    </row>
    <row r="246" spans="1:13" s="56" customFormat="1" ht="36" x14ac:dyDescent="0.25">
      <c r="A246" s="5">
        <v>245</v>
      </c>
      <c r="B246" s="6" t="s">
        <v>1018</v>
      </c>
      <c r="C246" s="6" t="s">
        <v>404</v>
      </c>
      <c r="D246" s="6" t="s">
        <v>364</v>
      </c>
      <c r="E246" s="6">
        <v>5190312318</v>
      </c>
      <c r="F246" s="6" t="s">
        <v>134</v>
      </c>
      <c r="G246" s="42">
        <v>1</v>
      </c>
      <c r="H246" s="43">
        <v>54384147.899999999</v>
      </c>
      <c r="I246" s="39">
        <v>39179381.799999997</v>
      </c>
      <c r="J246" s="33" t="s">
        <v>874</v>
      </c>
      <c r="K246" s="37" t="s">
        <v>78</v>
      </c>
      <c r="L246" s="39">
        <v>383209.42</v>
      </c>
      <c r="M246" s="39">
        <v>383209.42</v>
      </c>
    </row>
    <row r="247" spans="1:13" s="56" customFormat="1" ht="36" x14ac:dyDescent="0.25">
      <c r="A247" s="5">
        <v>246</v>
      </c>
      <c r="B247" s="6" t="s">
        <v>1018</v>
      </c>
      <c r="C247" s="6" t="s">
        <v>405</v>
      </c>
      <c r="D247" s="6" t="s">
        <v>364</v>
      </c>
      <c r="E247" s="6">
        <v>5190312325</v>
      </c>
      <c r="F247" s="6" t="s">
        <v>134</v>
      </c>
      <c r="G247" s="42">
        <v>1</v>
      </c>
      <c r="H247" s="43">
        <v>52015715.560000002</v>
      </c>
      <c r="I247" s="39">
        <v>30956536.27</v>
      </c>
      <c r="J247" s="33" t="s">
        <v>874</v>
      </c>
      <c r="K247" s="37" t="s">
        <v>78</v>
      </c>
      <c r="L247" s="39">
        <v>838028</v>
      </c>
      <c r="M247" s="39">
        <v>832028</v>
      </c>
    </row>
    <row r="248" spans="1:13" s="56" customFormat="1" ht="36" x14ac:dyDescent="0.25">
      <c r="A248" s="5">
        <v>247</v>
      </c>
      <c r="B248" s="6" t="s">
        <v>1018</v>
      </c>
      <c r="C248" s="6" t="s">
        <v>406</v>
      </c>
      <c r="D248" s="6" t="s">
        <v>364</v>
      </c>
      <c r="E248" s="6">
        <v>5190312332</v>
      </c>
      <c r="F248" s="6" t="s">
        <v>134</v>
      </c>
      <c r="G248" s="42">
        <v>1</v>
      </c>
      <c r="H248" s="43">
        <v>44526965.380000003</v>
      </c>
      <c r="I248" s="39">
        <v>49552694.780000001</v>
      </c>
      <c r="J248" s="33" t="s">
        <v>874</v>
      </c>
      <c r="K248" s="37" t="s">
        <v>78</v>
      </c>
      <c r="L248" s="39">
        <v>252798.4</v>
      </c>
      <c r="M248" s="39">
        <v>252798.4</v>
      </c>
    </row>
    <row r="249" spans="1:13" s="56" customFormat="1" ht="36" x14ac:dyDescent="0.25">
      <c r="A249" s="5">
        <v>248</v>
      </c>
      <c r="B249" s="6" t="s">
        <v>1018</v>
      </c>
      <c r="C249" s="6" t="s">
        <v>407</v>
      </c>
      <c r="D249" s="6" t="s">
        <v>364</v>
      </c>
      <c r="E249" s="6">
        <v>5190312340</v>
      </c>
      <c r="F249" s="6" t="s">
        <v>134</v>
      </c>
      <c r="G249" s="42">
        <v>1</v>
      </c>
      <c r="H249" s="43">
        <v>17401187.359999999</v>
      </c>
      <c r="I249" s="39">
        <v>13359100</v>
      </c>
      <c r="J249" s="33" t="s">
        <v>874</v>
      </c>
      <c r="K249" s="37" t="s">
        <v>78</v>
      </c>
      <c r="L249" s="39">
        <v>461480.19</v>
      </c>
      <c r="M249" s="39">
        <v>461480.19</v>
      </c>
    </row>
    <row r="250" spans="1:13" s="56" customFormat="1" ht="36" x14ac:dyDescent="0.25">
      <c r="A250" s="5">
        <v>249</v>
      </c>
      <c r="B250" s="6" t="s">
        <v>1018</v>
      </c>
      <c r="C250" s="6" t="s">
        <v>408</v>
      </c>
      <c r="D250" s="6" t="s">
        <v>291</v>
      </c>
      <c r="E250" s="6">
        <v>5190312364</v>
      </c>
      <c r="F250" s="6" t="s">
        <v>134</v>
      </c>
      <c r="G250" s="42">
        <v>1</v>
      </c>
      <c r="H250" s="43">
        <v>33960437.109999999</v>
      </c>
      <c r="I250" s="39">
        <v>22220907.170000002</v>
      </c>
      <c r="J250" s="33" t="s">
        <v>874</v>
      </c>
      <c r="K250" s="37" t="s">
        <v>78</v>
      </c>
      <c r="L250" s="39">
        <v>749514.94</v>
      </c>
      <c r="M250" s="39">
        <v>21984407.170000002</v>
      </c>
    </row>
    <row r="251" spans="1:13" s="56" customFormat="1" ht="36" x14ac:dyDescent="0.25">
      <c r="A251" s="5">
        <v>250</v>
      </c>
      <c r="B251" s="6" t="s">
        <v>1018</v>
      </c>
      <c r="C251" s="6" t="s">
        <v>409</v>
      </c>
      <c r="D251" s="6" t="s">
        <v>291</v>
      </c>
      <c r="E251" s="6">
        <v>5190312406</v>
      </c>
      <c r="F251" s="6" t="s">
        <v>134</v>
      </c>
      <c r="G251" s="42">
        <v>1</v>
      </c>
      <c r="H251" s="43">
        <v>26135699.550000001</v>
      </c>
      <c r="I251" s="39">
        <v>19439365.440000001</v>
      </c>
      <c r="J251" s="30" t="s">
        <v>857</v>
      </c>
      <c r="K251" s="54" t="s">
        <v>144</v>
      </c>
      <c r="L251" s="39">
        <v>1442479.71</v>
      </c>
      <c r="M251" s="39">
        <v>19205756.870000001</v>
      </c>
    </row>
    <row r="252" spans="1:13" s="56" customFormat="1" ht="36" x14ac:dyDescent="0.25">
      <c r="A252" s="5">
        <v>251</v>
      </c>
      <c r="B252" s="6" t="s">
        <v>1018</v>
      </c>
      <c r="C252" s="6" t="s">
        <v>410</v>
      </c>
      <c r="D252" s="6" t="s">
        <v>291</v>
      </c>
      <c r="E252" s="6">
        <v>5190312420</v>
      </c>
      <c r="F252" s="6" t="s">
        <v>134</v>
      </c>
      <c r="G252" s="42">
        <v>1</v>
      </c>
      <c r="H252" s="43">
        <v>66725659.109999999</v>
      </c>
      <c r="I252" s="39">
        <v>50083054.560000002</v>
      </c>
      <c r="J252" s="30" t="s">
        <v>857</v>
      </c>
      <c r="K252" s="54" t="s">
        <v>144</v>
      </c>
      <c r="L252" s="39">
        <v>3997059.4</v>
      </c>
      <c r="M252" s="39">
        <v>49057433.149999999</v>
      </c>
    </row>
    <row r="253" spans="1:13" s="56" customFormat="1" ht="36" x14ac:dyDescent="0.25">
      <c r="A253" s="5">
        <v>252</v>
      </c>
      <c r="B253" s="6" t="s">
        <v>1018</v>
      </c>
      <c r="C253" s="6" t="s">
        <v>411</v>
      </c>
      <c r="D253" s="6" t="s">
        <v>291</v>
      </c>
      <c r="E253" s="6">
        <v>5190312438</v>
      </c>
      <c r="F253" s="6" t="s">
        <v>134</v>
      </c>
      <c r="G253" s="42">
        <v>1</v>
      </c>
      <c r="H253" s="43">
        <v>63926392.619999997</v>
      </c>
      <c r="I253" s="39">
        <v>42805878.509999998</v>
      </c>
      <c r="J253" s="30" t="s">
        <v>857</v>
      </c>
      <c r="K253" s="54" t="s">
        <v>144</v>
      </c>
      <c r="L253" s="39">
        <v>2019168.06</v>
      </c>
      <c r="M253" s="39">
        <v>42035896.509999998</v>
      </c>
    </row>
    <row r="254" spans="1:13" s="56" customFormat="1" ht="36" x14ac:dyDescent="0.25">
      <c r="A254" s="5">
        <v>253</v>
      </c>
      <c r="B254" s="6" t="s">
        <v>1018</v>
      </c>
      <c r="C254" s="6" t="s">
        <v>412</v>
      </c>
      <c r="D254" s="6" t="s">
        <v>291</v>
      </c>
      <c r="E254" s="6">
        <v>5190312452</v>
      </c>
      <c r="F254" s="6" t="s">
        <v>134</v>
      </c>
      <c r="G254" s="42">
        <v>1</v>
      </c>
      <c r="H254" s="43">
        <v>62632351.82</v>
      </c>
      <c r="I254" s="39">
        <v>49103231.270000003</v>
      </c>
      <c r="J254" s="30" t="s">
        <v>854</v>
      </c>
      <c r="K254" s="54" t="s">
        <v>141</v>
      </c>
      <c r="L254" s="39">
        <v>1777141.25</v>
      </c>
      <c r="M254" s="39">
        <v>43674621.729999997</v>
      </c>
    </row>
    <row r="255" spans="1:13" s="56" customFormat="1" ht="48" x14ac:dyDescent="0.25">
      <c r="A255" s="5">
        <v>254</v>
      </c>
      <c r="B255" s="6" t="s">
        <v>1018</v>
      </c>
      <c r="C255" s="6" t="s">
        <v>413</v>
      </c>
      <c r="D255" s="6" t="s">
        <v>291</v>
      </c>
      <c r="E255" s="6">
        <v>5190312477</v>
      </c>
      <c r="F255" s="6" t="s">
        <v>134</v>
      </c>
      <c r="G255" s="42">
        <v>1</v>
      </c>
      <c r="H255" s="43">
        <v>66465306.100000001</v>
      </c>
      <c r="I255" s="39">
        <v>57020726.399999999</v>
      </c>
      <c r="J255" s="30" t="s">
        <v>854</v>
      </c>
      <c r="K255" s="54" t="s">
        <v>73</v>
      </c>
      <c r="L255" s="39">
        <v>3187327.59</v>
      </c>
      <c r="M255" s="39">
        <v>48812807.700000003</v>
      </c>
    </row>
    <row r="256" spans="1:13" s="56" customFormat="1" ht="36" x14ac:dyDescent="0.25">
      <c r="A256" s="5">
        <v>255</v>
      </c>
      <c r="B256" s="6" t="s">
        <v>1018</v>
      </c>
      <c r="C256" s="6" t="s">
        <v>414</v>
      </c>
      <c r="D256" s="6" t="s">
        <v>291</v>
      </c>
      <c r="E256" s="6">
        <v>5190312484</v>
      </c>
      <c r="F256" s="6" t="s">
        <v>134</v>
      </c>
      <c r="G256" s="42">
        <v>1</v>
      </c>
      <c r="H256" s="43">
        <v>26096685.27</v>
      </c>
      <c r="I256" s="39">
        <v>18876808.460000001</v>
      </c>
      <c r="J256" s="30" t="s">
        <v>857</v>
      </c>
      <c r="K256" s="54" t="s">
        <v>144</v>
      </c>
      <c r="L256" s="39">
        <v>1297480.2</v>
      </c>
      <c r="M256" s="39">
        <v>18561040.91</v>
      </c>
    </row>
    <row r="257" spans="1:13" s="56" customFormat="1" ht="36" x14ac:dyDescent="0.25">
      <c r="A257" s="5">
        <v>256</v>
      </c>
      <c r="B257" s="6" t="s">
        <v>1018</v>
      </c>
      <c r="C257" s="6" t="s">
        <v>415</v>
      </c>
      <c r="D257" s="6" t="s">
        <v>291</v>
      </c>
      <c r="E257" s="6">
        <v>5190312533</v>
      </c>
      <c r="F257" s="6" t="s">
        <v>134</v>
      </c>
      <c r="G257" s="42">
        <v>1</v>
      </c>
      <c r="H257" s="43">
        <v>42262622.170000002</v>
      </c>
      <c r="I257" s="39">
        <v>32541925.710000001</v>
      </c>
      <c r="J257" s="30" t="s">
        <v>854</v>
      </c>
      <c r="K257" s="54" t="s">
        <v>73</v>
      </c>
      <c r="L257" s="39">
        <v>6554217.6500000004</v>
      </c>
      <c r="M257" s="39">
        <v>29620253.73</v>
      </c>
    </row>
    <row r="258" spans="1:13" s="56" customFormat="1" ht="48" x14ac:dyDescent="0.25">
      <c r="A258" s="5">
        <v>257</v>
      </c>
      <c r="B258" s="6" t="s">
        <v>1018</v>
      </c>
      <c r="C258" s="6" t="s">
        <v>416</v>
      </c>
      <c r="D258" s="6" t="s">
        <v>291</v>
      </c>
      <c r="E258" s="6">
        <v>5190312540</v>
      </c>
      <c r="F258" s="6" t="s">
        <v>134</v>
      </c>
      <c r="G258" s="42">
        <v>1</v>
      </c>
      <c r="H258" s="43">
        <v>45117062.5</v>
      </c>
      <c r="I258" s="39">
        <v>35924161.649999999</v>
      </c>
      <c r="J258" s="30" t="s">
        <v>854</v>
      </c>
      <c r="K258" s="54" t="s">
        <v>73</v>
      </c>
      <c r="L258" s="39">
        <v>111773.56</v>
      </c>
      <c r="M258" s="39">
        <v>32455475.890000001</v>
      </c>
    </row>
    <row r="259" spans="1:13" s="56" customFormat="1" ht="48" x14ac:dyDescent="0.25">
      <c r="A259" s="5">
        <v>258</v>
      </c>
      <c r="B259" s="6" t="s">
        <v>1018</v>
      </c>
      <c r="C259" s="6" t="s">
        <v>417</v>
      </c>
      <c r="D259" s="6" t="s">
        <v>291</v>
      </c>
      <c r="E259" s="6">
        <v>5190312558</v>
      </c>
      <c r="F259" s="6" t="s">
        <v>134</v>
      </c>
      <c r="G259" s="42">
        <v>1</v>
      </c>
      <c r="H259" s="43">
        <v>61753314.140000001</v>
      </c>
      <c r="I259" s="39">
        <v>47768692.25</v>
      </c>
      <c r="J259" s="30" t="s">
        <v>854</v>
      </c>
      <c r="K259" s="54" t="s">
        <v>141</v>
      </c>
      <c r="L259" s="39">
        <v>647310.55000000005</v>
      </c>
      <c r="M259" s="39">
        <v>42755806.659999996</v>
      </c>
    </row>
    <row r="260" spans="1:13" s="56" customFormat="1" ht="36" x14ac:dyDescent="0.25">
      <c r="A260" s="5">
        <v>259</v>
      </c>
      <c r="B260" s="6" t="s">
        <v>1018</v>
      </c>
      <c r="C260" s="6" t="s">
        <v>418</v>
      </c>
      <c r="D260" s="6" t="s">
        <v>291</v>
      </c>
      <c r="E260" s="6">
        <v>5190312614</v>
      </c>
      <c r="F260" s="6" t="s">
        <v>134</v>
      </c>
      <c r="G260" s="42">
        <v>1</v>
      </c>
      <c r="H260" s="43">
        <v>41330881.020000003</v>
      </c>
      <c r="I260" s="39">
        <v>29178831.260000002</v>
      </c>
      <c r="J260" s="33" t="s">
        <v>874</v>
      </c>
      <c r="K260" s="37" t="s">
        <v>78</v>
      </c>
      <c r="L260" s="39">
        <v>435827.09</v>
      </c>
      <c r="M260" s="39">
        <v>28801599.469999999</v>
      </c>
    </row>
    <row r="261" spans="1:13" s="56" customFormat="1" ht="48" x14ac:dyDescent="0.25">
      <c r="A261" s="5">
        <v>260</v>
      </c>
      <c r="B261" s="6" t="s">
        <v>1018</v>
      </c>
      <c r="C261" s="6" t="s">
        <v>419</v>
      </c>
      <c r="D261" s="6" t="s">
        <v>291</v>
      </c>
      <c r="E261" s="6">
        <v>5190312639</v>
      </c>
      <c r="F261" s="6" t="s">
        <v>134</v>
      </c>
      <c r="G261" s="42">
        <v>1</v>
      </c>
      <c r="H261" s="43">
        <v>72150379.560000002</v>
      </c>
      <c r="I261" s="39">
        <v>54608905.82</v>
      </c>
      <c r="J261" s="30" t="s">
        <v>854</v>
      </c>
      <c r="K261" s="54" t="s">
        <v>141</v>
      </c>
      <c r="L261" s="39">
        <v>905868.17</v>
      </c>
      <c r="M261" s="39">
        <v>49729412.25</v>
      </c>
    </row>
    <row r="262" spans="1:13" s="56" customFormat="1" ht="48" x14ac:dyDescent="0.25">
      <c r="A262" s="5">
        <v>261</v>
      </c>
      <c r="B262" s="6" t="s">
        <v>1018</v>
      </c>
      <c r="C262" s="6" t="s">
        <v>420</v>
      </c>
      <c r="D262" s="6" t="s">
        <v>291</v>
      </c>
      <c r="E262" s="6">
        <v>5190312773</v>
      </c>
      <c r="F262" s="6" t="s">
        <v>134</v>
      </c>
      <c r="G262" s="42">
        <v>1</v>
      </c>
      <c r="H262" s="43">
        <v>16517557.119999999</v>
      </c>
      <c r="I262" s="39" t="s">
        <v>1052</v>
      </c>
      <c r="J262" s="33" t="s">
        <v>874</v>
      </c>
      <c r="K262" s="37" t="s">
        <v>78</v>
      </c>
      <c r="L262" s="39">
        <v>469272.1</v>
      </c>
      <c r="M262" s="39">
        <v>9428360.4299999997</v>
      </c>
    </row>
    <row r="263" spans="1:13" s="56" customFormat="1" ht="36" x14ac:dyDescent="0.25">
      <c r="A263" s="5">
        <v>262</v>
      </c>
      <c r="B263" s="6" t="s">
        <v>1018</v>
      </c>
      <c r="C263" s="6" t="s">
        <v>421</v>
      </c>
      <c r="D263" s="6" t="s">
        <v>291</v>
      </c>
      <c r="E263" s="6">
        <v>5190312808</v>
      </c>
      <c r="F263" s="6" t="s">
        <v>134</v>
      </c>
      <c r="G263" s="42">
        <v>1</v>
      </c>
      <c r="H263" s="43">
        <v>73326033.219999999</v>
      </c>
      <c r="I263" s="39">
        <v>55314805.420000002</v>
      </c>
      <c r="J263" s="30" t="s">
        <v>854</v>
      </c>
      <c r="K263" s="54" t="s">
        <v>73</v>
      </c>
      <c r="L263" s="39">
        <v>1909399.12</v>
      </c>
      <c r="M263" s="39">
        <v>50544596.439999998</v>
      </c>
    </row>
    <row r="264" spans="1:13" s="56" customFormat="1" ht="48" x14ac:dyDescent="0.25">
      <c r="A264" s="5">
        <v>263</v>
      </c>
      <c r="B264" s="6" t="s">
        <v>1018</v>
      </c>
      <c r="C264" s="6" t="s">
        <v>422</v>
      </c>
      <c r="D264" s="6" t="s">
        <v>291</v>
      </c>
      <c r="E264" s="6">
        <v>5190312893</v>
      </c>
      <c r="F264" s="6" t="s">
        <v>134</v>
      </c>
      <c r="G264" s="42">
        <v>1</v>
      </c>
      <c r="H264" s="43">
        <v>7896921076</v>
      </c>
      <c r="I264" s="39">
        <v>63421536.329999998</v>
      </c>
      <c r="J264" s="30" t="s">
        <v>854</v>
      </c>
      <c r="K264" s="54" t="s">
        <v>141</v>
      </c>
      <c r="L264" s="39">
        <v>692060.57</v>
      </c>
      <c r="M264" s="39">
        <v>55886002.710000001</v>
      </c>
    </row>
    <row r="265" spans="1:13" s="56" customFormat="1" ht="36" x14ac:dyDescent="0.25">
      <c r="A265" s="5">
        <v>264</v>
      </c>
      <c r="B265" s="6" t="s">
        <v>1018</v>
      </c>
      <c r="C265" s="6" t="s">
        <v>423</v>
      </c>
      <c r="D265" s="6" t="s">
        <v>291</v>
      </c>
      <c r="E265" s="6">
        <v>5190406982</v>
      </c>
      <c r="F265" s="6" t="s">
        <v>134</v>
      </c>
      <c r="G265" s="42">
        <v>1</v>
      </c>
      <c r="H265" s="43">
        <v>73529053.480000004</v>
      </c>
      <c r="I265" s="39">
        <v>59081831.549999997</v>
      </c>
      <c r="J265" s="30" t="s">
        <v>854</v>
      </c>
      <c r="K265" s="54" t="s">
        <v>73</v>
      </c>
      <c r="L265" s="39">
        <v>1253133.3799999999</v>
      </c>
      <c r="M265" s="39">
        <v>53620479.079999998</v>
      </c>
    </row>
    <row r="266" spans="1:13" s="56" customFormat="1" ht="36" x14ac:dyDescent="0.25">
      <c r="A266" s="5">
        <v>265</v>
      </c>
      <c r="B266" s="6" t="s">
        <v>1018</v>
      </c>
      <c r="C266" s="6" t="s">
        <v>424</v>
      </c>
      <c r="D266" s="6" t="s">
        <v>291</v>
      </c>
      <c r="E266" s="6">
        <v>5190407062</v>
      </c>
      <c r="F266" s="6" t="s">
        <v>134</v>
      </c>
      <c r="G266" s="42">
        <v>1</v>
      </c>
      <c r="H266" s="43">
        <v>139826894.25</v>
      </c>
      <c r="I266" s="39">
        <v>105126116.06</v>
      </c>
      <c r="J266" s="30" t="s">
        <v>854</v>
      </c>
      <c r="K266" s="54" t="s">
        <v>141</v>
      </c>
      <c r="L266" s="39">
        <v>2033454.6</v>
      </c>
      <c r="M266" s="39">
        <v>95452672.200000003</v>
      </c>
    </row>
    <row r="267" spans="1:13" s="56" customFormat="1" ht="36" x14ac:dyDescent="0.25">
      <c r="A267" s="5">
        <v>266</v>
      </c>
      <c r="B267" s="6" t="s">
        <v>1018</v>
      </c>
      <c r="C267" s="6" t="s">
        <v>425</v>
      </c>
      <c r="D267" s="6" t="s">
        <v>291</v>
      </c>
      <c r="E267" s="6">
        <v>5190407295</v>
      </c>
      <c r="F267" s="6" t="s">
        <v>134</v>
      </c>
      <c r="G267" s="42">
        <v>1</v>
      </c>
      <c r="H267" s="43">
        <v>25581532.890000001</v>
      </c>
      <c r="I267" s="39">
        <v>16974457.050000001</v>
      </c>
      <c r="J267" s="33" t="s">
        <v>874</v>
      </c>
      <c r="K267" s="37" t="s">
        <v>78</v>
      </c>
      <c r="L267" s="39">
        <v>393601.13</v>
      </c>
      <c r="M267" s="39">
        <v>15756730.25</v>
      </c>
    </row>
    <row r="268" spans="1:13" s="56" customFormat="1" ht="36" x14ac:dyDescent="0.25">
      <c r="A268" s="5">
        <v>267</v>
      </c>
      <c r="B268" s="6" t="s">
        <v>1018</v>
      </c>
      <c r="C268" s="6" t="s">
        <v>426</v>
      </c>
      <c r="D268" s="6" t="s">
        <v>291</v>
      </c>
      <c r="E268" s="6">
        <v>5190407866</v>
      </c>
      <c r="F268" s="6" t="s">
        <v>134</v>
      </c>
      <c r="G268" s="42">
        <v>1</v>
      </c>
      <c r="H268" s="43">
        <v>59622828.100000001</v>
      </c>
      <c r="I268" s="39">
        <v>43272048.119999997</v>
      </c>
      <c r="J268" s="30" t="s">
        <v>857</v>
      </c>
      <c r="K268" s="54" t="s">
        <v>144</v>
      </c>
      <c r="L268" s="39">
        <v>2906624.01</v>
      </c>
      <c r="M268" s="39">
        <v>42795087.57</v>
      </c>
    </row>
    <row r="269" spans="1:13" s="56" customFormat="1" ht="36" x14ac:dyDescent="0.25">
      <c r="A269" s="5">
        <v>268</v>
      </c>
      <c r="B269" s="6" t="s">
        <v>1018</v>
      </c>
      <c r="C269" s="6" t="s">
        <v>427</v>
      </c>
      <c r="D269" s="6" t="s">
        <v>291</v>
      </c>
      <c r="E269" s="6">
        <v>5190407915</v>
      </c>
      <c r="F269" s="6" t="s">
        <v>134</v>
      </c>
      <c r="G269" s="42">
        <v>1</v>
      </c>
      <c r="H269" s="43">
        <v>26862053.989999998</v>
      </c>
      <c r="I269" s="39">
        <v>19758168.260000002</v>
      </c>
      <c r="J269" s="30" t="s">
        <v>857</v>
      </c>
      <c r="K269" s="54" t="s">
        <v>144</v>
      </c>
      <c r="L269" s="39">
        <v>532641.93999999994</v>
      </c>
      <c r="M269" s="39">
        <v>19355367.57</v>
      </c>
    </row>
    <row r="270" spans="1:13" s="56" customFormat="1" ht="36" x14ac:dyDescent="0.25">
      <c r="A270" s="5">
        <v>269</v>
      </c>
      <c r="B270" s="6" t="s">
        <v>1018</v>
      </c>
      <c r="C270" s="6" t="s">
        <v>428</v>
      </c>
      <c r="D270" s="6" t="s">
        <v>291</v>
      </c>
      <c r="E270" s="6">
        <v>5190407922</v>
      </c>
      <c r="F270" s="6" t="s">
        <v>134</v>
      </c>
      <c r="G270" s="42">
        <v>1</v>
      </c>
      <c r="H270" s="43">
        <v>46794774.299999997</v>
      </c>
      <c r="I270" s="39">
        <v>35072502.869999997</v>
      </c>
      <c r="J270" s="30" t="s">
        <v>857</v>
      </c>
      <c r="K270" s="54" t="s">
        <v>144</v>
      </c>
      <c r="L270" s="39">
        <v>2118417.16</v>
      </c>
      <c r="M270" s="39">
        <v>34301259.640000001</v>
      </c>
    </row>
    <row r="271" spans="1:13" s="56" customFormat="1" ht="36" x14ac:dyDescent="0.25">
      <c r="A271" s="5">
        <v>270</v>
      </c>
      <c r="B271" s="6" t="s">
        <v>1018</v>
      </c>
      <c r="C271" s="6" t="s">
        <v>429</v>
      </c>
      <c r="D271" s="6" t="s">
        <v>291</v>
      </c>
      <c r="E271" s="6">
        <v>5190407930</v>
      </c>
      <c r="F271" s="6" t="s">
        <v>134</v>
      </c>
      <c r="G271" s="42">
        <v>1</v>
      </c>
      <c r="H271" s="43">
        <v>34810797.130000003</v>
      </c>
      <c r="I271" s="39">
        <v>26338121.989999998</v>
      </c>
      <c r="J271" s="30" t="s">
        <v>857</v>
      </c>
      <c r="K271" s="54" t="s">
        <v>144</v>
      </c>
      <c r="L271" s="39">
        <v>624137.74</v>
      </c>
      <c r="M271" s="39">
        <v>25836876.989999998</v>
      </c>
    </row>
    <row r="272" spans="1:13" s="56" customFormat="1" ht="36" x14ac:dyDescent="0.25">
      <c r="A272" s="5">
        <v>271</v>
      </c>
      <c r="B272" s="6" t="s">
        <v>1018</v>
      </c>
      <c r="C272" s="6" t="s">
        <v>430</v>
      </c>
      <c r="D272" s="6" t="s">
        <v>291</v>
      </c>
      <c r="E272" s="6">
        <v>5190407947</v>
      </c>
      <c r="F272" s="6" t="s">
        <v>134</v>
      </c>
      <c r="G272" s="42">
        <v>1</v>
      </c>
      <c r="H272" s="43">
        <v>98475299.609999999</v>
      </c>
      <c r="I272" s="39">
        <v>73945021.569999993</v>
      </c>
      <c r="J272" s="30" t="s">
        <v>857</v>
      </c>
      <c r="K272" s="54" t="s">
        <v>144</v>
      </c>
      <c r="L272" s="39">
        <v>3586477.16</v>
      </c>
      <c r="M272" s="39">
        <v>72809536.969999999</v>
      </c>
    </row>
    <row r="273" spans="1:13" s="56" customFormat="1" ht="36" x14ac:dyDescent="0.25">
      <c r="A273" s="5">
        <v>272</v>
      </c>
      <c r="B273" s="6" t="s">
        <v>1018</v>
      </c>
      <c r="C273" s="6" t="s">
        <v>431</v>
      </c>
      <c r="D273" s="6" t="s">
        <v>291</v>
      </c>
      <c r="E273" s="6">
        <v>5190408080</v>
      </c>
      <c r="F273" s="6" t="s">
        <v>137</v>
      </c>
      <c r="G273" s="42">
        <v>1</v>
      </c>
      <c r="H273" s="43">
        <v>66770277.920000002</v>
      </c>
      <c r="I273" s="39">
        <v>50434709.960000001</v>
      </c>
      <c r="J273" s="30" t="s">
        <v>857</v>
      </c>
      <c r="K273" s="54" t="s">
        <v>144</v>
      </c>
      <c r="L273" s="39">
        <v>3777300.5</v>
      </c>
      <c r="M273" s="39">
        <v>49088479.450000003</v>
      </c>
    </row>
    <row r="274" spans="1:13" s="56" customFormat="1" ht="36" x14ac:dyDescent="0.25">
      <c r="A274" s="5">
        <v>273</v>
      </c>
      <c r="B274" s="6" t="s">
        <v>1018</v>
      </c>
      <c r="C274" s="6" t="s">
        <v>432</v>
      </c>
      <c r="D274" s="6" t="s">
        <v>291</v>
      </c>
      <c r="E274" s="6">
        <v>5190408098</v>
      </c>
      <c r="F274" s="6" t="s">
        <v>134</v>
      </c>
      <c r="G274" s="42">
        <v>1</v>
      </c>
      <c r="H274" s="43">
        <v>48241182.219999999</v>
      </c>
      <c r="I274" s="39">
        <v>36456605.979999997</v>
      </c>
      <c r="J274" s="30" t="s">
        <v>857</v>
      </c>
      <c r="K274" s="54" t="s">
        <v>144</v>
      </c>
      <c r="L274" s="39">
        <v>1958691.81</v>
      </c>
      <c r="M274" s="39">
        <v>35685201.060000002</v>
      </c>
    </row>
    <row r="275" spans="1:13" s="56" customFormat="1" ht="36" x14ac:dyDescent="0.25">
      <c r="A275" s="5">
        <v>274</v>
      </c>
      <c r="B275" s="6" t="s">
        <v>1018</v>
      </c>
      <c r="C275" s="6" t="s">
        <v>433</v>
      </c>
      <c r="D275" s="6" t="s">
        <v>291</v>
      </c>
      <c r="E275" s="6">
        <v>5190408108</v>
      </c>
      <c r="F275" s="6" t="s">
        <v>134</v>
      </c>
      <c r="G275" s="42">
        <v>1</v>
      </c>
      <c r="H275" s="43">
        <v>48475315.950000003</v>
      </c>
      <c r="I275" s="39">
        <v>36149974.939999998</v>
      </c>
      <c r="J275" s="30" t="s">
        <v>857</v>
      </c>
      <c r="K275" s="54" t="s">
        <v>144</v>
      </c>
      <c r="L275" s="39">
        <v>2961056.28</v>
      </c>
      <c r="M275" s="39">
        <v>35328018.82</v>
      </c>
    </row>
    <row r="276" spans="1:13" s="56" customFormat="1" ht="36" x14ac:dyDescent="0.25">
      <c r="A276" s="5">
        <v>275</v>
      </c>
      <c r="B276" s="6" t="s">
        <v>1018</v>
      </c>
      <c r="C276" s="6" t="s">
        <v>434</v>
      </c>
      <c r="D276" s="6" t="s">
        <v>291</v>
      </c>
      <c r="E276" s="6">
        <v>5190408115</v>
      </c>
      <c r="F276" s="6" t="s">
        <v>137</v>
      </c>
      <c r="G276" s="42">
        <v>1</v>
      </c>
      <c r="H276" s="43">
        <v>47387169.770000003</v>
      </c>
      <c r="I276" s="39">
        <v>36400103.659999996</v>
      </c>
      <c r="J276" s="30" t="s">
        <v>857</v>
      </c>
      <c r="K276" s="54" t="s">
        <v>144</v>
      </c>
      <c r="L276" s="39">
        <v>2275101.37</v>
      </c>
      <c r="M276" s="39">
        <v>35594368.329999998</v>
      </c>
    </row>
    <row r="277" spans="1:13" s="56" customFormat="1" ht="36" x14ac:dyDescent="0.25">
      <c r="A277" s="5">
        <v>276</v>
      </c>
      <c r="B277" s="6" t="s">
        <v>1018</v>
      </c>
      <c r="C277" s="6" t="s">
        <v>435</v>
      </c>
      <c r="D277" s="6" t="s">
        <v>291</v>
      </c>
      <c r="E277" s="6">
        <v>5190408122</v>
      </c>
      <c r="F277" s="6" t="s">
        <v>134</v>
      </c>
      <c r="G277" s="42">
        <v>1</v>
      </c>
      <c r="H277" s="43">
        <v>78798661.890000001</v>
      </c>
      <c r="I277" s="39">
        <v>54928573.630000003</v>
      </c>
      <c r="J277" s="30" t="s">
        <v>857</v>
      </c>
      <c r="K277" s="54" t="s">
        <v>144</v>
      </c>
      <c r="L277" s="39">
        <v>3458688.27</v>
      </c>
      <c r="M277" s="39">
        <v>53476489.270000003</v>
      </c>
    </row>
    <row r="278" spans="1:13" s="56" customFormat="1" ht="36" x14ac:dyDescent="0.25">
      <c r="A278" s="5">
        <v>277</v>
      </c>
      <c r="B278" s="6" t="s">
        <v>1018</v>
      </c>
      <c r="C278" s="6" t="s">
        <v>436</v>
      </c>
      <c r="D278" s="6" t="s">
        <v>291</v>
      </c>
      <c r="E278" s="6">
        <v>5190408130</v>
      </c>
      <c r="F278" s="6" t="s">
        <v>134</v>
      </c>
      <c r="G278" s="42">
        <v>1</v>
      </c>
      <c r="H278" s="43">
        <v>54655016.039999999</v>
      </c>
      <c r="I278" s="39">
        <v>38519615.509999998</v>
      </c>
      <c r="J278" s="30" t="s">
        <v>857</v>
      </c>
      <c r="K278" s="54" t="s">
        <v>144</v>
      </c>
      <c r="L278" s="39">
        <v>4381526.33</v>
      </c>
      <c r="M278" s="39">
        <v>37613263.009999998</v>
      </c>
    </row>
    <row r="279" spans="1:13" s="56" customFormat="1" ht="36" x14ac:dyDescent="0.25">
      <c r="A279" s="5">
        <v>278</v>
      </c>
      <c r="B279" s="6" t="s">
        <v>1018</v>
      </c>
      <c r="C279" s="6" t="s">
        <v>437</v>
      </c>
      <c r="D279" s="6" t="s">
        <v>291</v>
      </c>
      <c r="E279" s="6">
        <v>5190408161</v>
      </c>
      <c r="F279" s="6" t="s">
        <v>134</v>
      </c>
      <c r="G279" s="42">
        <v>1</v>
      </c>
      <c r="H279" s="43">
        <v>88303858.709999993</v>
      </c>
      <c r="I279" s="39">
        <v>63131009.719999999</v>
      </c>
      <c r="J279" s="30" t="s">
        <v>857</v>
      </c>
      <c r="K279" s="54" t="s">
        <v>144</v>
      </c>
      <c r="L279" s="39">
        <v>3878038.98</v>
      </c>
      <c r="M279" s="39">
        <v>61512513.530000001</v>
      </c>
    </row>
    <row r="280" spans="1:13" s="56" customFormat="1" ht="36" x14ac:dyDescent="0.25">
      <c r="A280" s="5">
        <v>279</v>
      </c>
      <c r="B280" s="6" t="s">
        <v>1018</v>
      </c>
      <c r="C280" s="6" t="s">
        <v>438</v>
      </c>
      <c r="D280" s="6" t="s">
        <v>291</v>
      </c>
      <c r="E280" s="6">
        <v>5190408179</v>
      </c>
      <c r="F280" s="6" t="s">
        <v>137</v>
      </c>
      <c r="G280" s="42">
        <v>1</v>
      </c>
      <c r="H280" s="43">
        <v>45747712.109999999</v>
      </c>
      <c r="I280" s="39">
        <v>33863024.450000003</v>
      </c>
      <c r="J280" s="30" t="s">
        <v>857</v>
      </c>
      <c r="K280" s="54" t="s">
        <v>144</v>
      </c>
      <c r="L280" s="39">
        <v>2752515.78</v>
      </c>
      <c r="M280" s="39">
        <v>33393603.370000001</v>
      </c>
    </row>
    <row r="281" spans="1:13" s="56" customFormat="1" ht="36" x14ac:dyDescent="0.25">
      <c r="A281" s="5">
        <v>280</v>
      </c>
      <c r="B281" s="6" t="s">
        <v>1018</v>
      </c>
      <c r="C281" s="6" t="s">
        <v>439</v>
      </c>
      <c r="D281" s="6" t="s">
        <v>291</v>
      </c>
      <c r="E281" s="6">
        <v>5190408210</v>
      </c>
      <c r="F281" s="6" t="s">
        <v>137</v>
      </c>
      <c r="G281" s="42">
        <v>1</v>
      </c>
      <c r="H281" s="43">
        <v>58993478.590000004</v>
      </c>
      <c r="I281" s="39">
        <v>44336958.409999996</v>
      </c>
      <c r="J281" s="30" t="s">
        <v>857</v>
      </c>
      <c r="K281" s="54" t="s">
        <v>144</v>
      </c>
      <c r="L281" s="39">
        <v>4088852.65</v>
      </c>
      <c r="M281" s="39">
        <v>43357618</v>
      </c>
    </row>
    <row r="282" spans="1:13" s="56" customFormat="1" ht="48" x14ac:dyDescent="0.25">
      <c r="A282" s="5">
        <v>281</v>
      </c>
      <c r="B282" s="6" t="s">
        <v>1018</v>
      </c>
      <c r="C282" s="6" t="s">
        <v>440</v>
      </c>
      <c r="D282" s="6" t="s">
        <v>291</v>
      </c>
      <c r="E282" s="6">
        <v>5190408309</v>
      </c>
      <c r="F282" s="6" t="s">
        <v>134</v>
      </c>
      <c r="G282" s="42">
        <v>1</v>
      </c>
      <c r="H282" s="43">
        <v>47714293.280000001</v>
      </c>
      <c r="I282" s="39">
        <v>36329430.130000003</v>
      </c>
      <c r="J282" s="30" t="s">
        <v>854</v>
      </c>
      <c r="K282" s="54" t="s">
        <v>141</v>
      </c>
      <c r="L282" s="39">
        <v>432121.99</v>
      </c>
      <c r="M282" s="39">
        <v>33289235.670000002</v>
      </c>
    </row>
    <row r="283" spans="1:13" s="56" customFormat="1" ht="36" x14ac:dyDescent="0.25">
      <c r="A283" s="5">
        <v>282</v>
      </c>
      <c r="B283" s="6" t="s">
        <v>1018</v>
      </c>
      <c r="C283" s="6" t="s">
        <v>441</v>
      </c>
      <c r="D283" s="6" t="s">
        <v>291</v>
      </c>
      <c r="E283" s="6">
        <v>5190408323</v>
      </c>
      <c r="F283" s="6" t="s">
        <v>134</v>
      </c>
      <c r="G283" s="42">
        <v>1</v>
      </c>
      <c r="H283" s="43">
        <v>56646806.079999998</v>
      </c>
      <c r="I283" s="39">
        <v>43907638.869999997</v>
      </c>
      <c r="J283" s="30" t="s">
        <v>854</v>
      </c>
      <c r="K283" s="54" t="s">
        <v>141</v>
      </c>
      <c r="L283" s="39">
        <v>704447.31</v>
      </c>
      <c r="M283" s="39">
        <v>40260563.649999999</v>
      </c>
    </row>
    <row r="284" spans="1:13" s="56" customFormat="1" ht="48" x14ac:dyDescent="0.25">
      <c r="A284" s="5">
        <v>283</v>
      </c>
      <c r="B284" s="6" t="s">
        <v>1018</v>
      </c>
      <c r="C284" s="6" t="s">
        <v>442</v>
      </c>
      <c r="D284" s="6" t="s">
        <v>291</v>
      </c>
      <c r="E284" s="6">
        <v>5190408330</v>
      </c>
      <c r="F284" s="6" t="s">
        <v>134</v>
      </c>
      <c r="G284" s="42">
        <v>1</v>
      </c>
      <c r="H284" s="43">
        <v>62812558.939999998</v>
      </c>
      <c r="I284" s="39">
        <v>49577459.939999998</v>
      </c>
      <c r="J284" s="30" t="s">
        <v>854</v>
      </c>
      <c r="K284" s="54" t="s">
        <v>141</v>
      </c>
      <c r="L284" s="39">
        <v>481606.06</v>
      </c>
      <c r="M284" s="39">
        <v>44732640.850000001</v>
      </c>
    </row>
    <row r="285" spans="1:13" s="56" customFormat="1" ht="48" x14ac:dyDescent="0.25">
      <c r="A285" s="5">
        <v>284</v>
      </c>
      <c r="B285" s="6" t="s">
        <v>1018</v>
      </c>
      <c r="C285" s="6" t="s">
        <v>443</v>
      </c>
      <c r="D285" s="6" t="s">
        <v>291</v>
      </c>
      <c r="E285" s="6">
        <v>5190408370</v>
      </c>
      <c r="F285" s="6" t="s">
        <v>134</v>
      </c>
      <c r="G285" s="42">
        <v>1</v>
      </c>
      <c r="H285" s="43">
        <v>59226735.420000002</v>
      </c>
      <c r="I285" s="39">
        <v>45016379.840000004</v>
      </c>
      <c r="J285" s="30" t="s">
        <v>854</v>
      </c>
      <c r="K285" s="54" t="s">
        <v>73</v>
      </c>
      <c r="L285" s="39">
        <v>159719.85999999999</v>
      </c>
      <c r="M285" s="39">
        <v>41033396</v>
      </c>
    </row>
    <row r="286" spans="1:13" s="56" customFormat="1" ht="48" x14ac:dyDescent="0.25">
      <c r="A286" s="5">
        <v>285</v>
      </c>
      <c r="B286" s="6" t="s">
        <v>1018</v>
      </c>
      <c r="C286" s="6" t="s">
        <v>444</v>
      </c>
      <c r="D286" s="6" t="s">
        <v>291</v>
      </c>
      <c r="E286" s="6">
        <v>5190408387</v>
      </c>
      <c r="F286" s="6" t="s">
        <v>134</v>
      </c>
      <c r="G286" s="42">
        <v>1</v>
      </c>
      <c r="H286" s="43">
        <v>66253294.729999997</v>
      </c>
      <c r="I286" s="39">
        <v>52052688.68</v>
      </c>
      <c r="J286" s="30" t="s">
        <v>854</v>
      </c>
      <c r="K286" s="54" t="s">
        <v>141</v>
      </c>
      <c r="L286" s="39">
        <v>398167.7</v>
      </c>
      <c r="M286" s="39">
        <v>45994031.530000001</v>
      </c>
    </row>
    <row r="287" spans="1:13" s="56" customFormat="1" ht="36" x14ac:dyDescent="0.25">
      <c r="A287" s="5">
        <v>286</v>
      </c>
      <c r="B287" s="6" t="s">
        <v>1018</v>
      </c>
      <c r="C287" s="6" t="s">
        <v>445</v>
      </c>
      <c r="D287" s="6" t="s">
        <v>291</v>
      </c>
      <c r="E287" s="6">
        <v>5190408482</v>
      </c>
      <c r="F287" s="6" t="s">
        <v>134</v>
      </c>
      <c r="G287" s="42">
        <v>1</v>
      </c>
      <c r="H287" s="43">
        <v>25632566.800000001</v>
      </c>
      <c r="I287" s="39">
        <v>18424656.760000002</v>
      </c>
      <c r="J287" s="30" t="s">
        <v>857</v>
      </c>
      <c r="K287" s="54" t="s">
        <v>144</v>
      </c>
      <c r="L287" s="39">
        <v>961898.67</v>
      </c>
      <c r="M287" s="39">
        <v>18160930.300000001</v>
      </c>
    </row>
    <row r="288" spans="1:13" s="56" customFormat="1" ht="36" x14ac:dyDescent="0.25">
      <c r="A288" s="5">
        <v>287</v>
      </c>
      <c r="B288" s="6" t="s">
        <v>1018</v>
      </c>
      <c r="C288" s="6" t="s">
        <v>446</v>
      </c>
      <c r="D288" s="6" t="s">
        <v>291</v>
      </c>
      <c r="E288" s="6">
        <v>5190408570</v>
      </c>
      <c r="F288" s="6" t="s">
        <v>134</v>
      </c>
      <c r="G288" s="42">
        <v>1</v>
      </c>
      <c r="H288" s="43">
        <v>53027458.890000001</v>
      </c>
      <c r="I288" s="39">
        <v>41860300.259999998</v>
      </c>
      <c r="J288" s="30" t="s">
        <v>857</v>
      </c>
      <c r="K288" s="54" t="s">
        <v>144</v>
      </c>
      <c r="L288" s="39">
        <v>4078072.72</v>
      </c>
      <c r="M288" s="39">
        <v>41086076</v>
      </c>
    </row>
    <row r="289" spans="1:13" s="56" customFormat="1" ht="36" x14ac:dyDescent="0.25">
      <c r="A289" s="5">
        <v>288</v>
      </c>
      <c r="B289" s="6" t="s">
        <v>1018</v>
      </c>
      <c r="C289" s="6" t="s">
        <v>447</v>
      </c>
      <c r="D289" s="6" t="s">
        <v>291</v>
      </c>
      <c r="E289" s="6">
        <v>5190408588</v>
      </c>
      <c r="F289" s="6" t="s">
        <v>134</v>
      </c>
      <c r="G289" s="42">
        <v>1</v>
      </c>
      <c r="H289" s="43">
        <v>54338418.950000003</v>
      </c>
      <c r="I289" s="39">
        <v>39918229.289999999</v>
      </c>
      <c r="J289" s="30" t="s">
        <v>857</v>
      </c>
      <c r="K289" s="54" t="s">
        <v>144</v>
      </c>
      <c r="L289" s="39">
        <v>3009846.98</v>
      </c>
      <c r="M289" s="39">
        <v>39131356.289999999</v>
      </c>
    </row>
    <row r="290" spans="1:13" s="56" customFormat="1" ht="36" x14ac:dyDescent="0.25">
      <c r="A290" s="5">
        <v>289</v>
      </c>
      <c r="B290" s="6" t="s">
        <v>1018</v>
      </c>
      <c r="C290" s="6" t="s">
        <v>448</v>
      </c>
      <c r="D290" s="6" t="s">
        <v>291</v>
      </c>
      <c r="E290" s="6">
        <v>5190408637</v>
      </c>
      <c r="F290" s="6" t="s">
        <v>134</v>
      </c>
      <c r="G290" s="42">
        <v>1</v>
      </c>
      <c r="H290" s="43">
        <v>46094139.049999997</v>
      </c>
      <c r="I290" s="39">
        <v>34385139.840000004</v>
      </c>
      <c r="J290" s="30" t="s">
        <v>857</v>
      </c>
      <c r="K290" s="54" t="s">
        <v>144</v>
      </c>
      <c r="L290" s="39">
        <v>1965247.55</v>
      </c>
      <c r="M290" s="39">
        <v>33612712.840000004</v>
      </c>
    </row>
    <row r="291" spans="1:13" s="56" customFormat="1" ht="36" x14ac:dyDescent="0.25">
      <c r="A291" s="5">
        <v>290</v>
      </c>
      <c r="B291" s="6" t="s">
        <v>1018</v>
      </c>
      <c r="C291" s="6" t="s">
        <v>449</v>
      </c>
      <c r="D291" s="6" t="s">
        <v>291</v>
      </c>
      <c r="E291" s="6">
        <v>5190408757</v>
      </c>
      <c r="F291" s="6" t="s">
        <v>137</v>
      </c>
      <c r="G291" s="42">
        <v>1</v>
      </c>
      <c r="H291" s="43">
        <v>46636017.530000001</v>
      </c>
      <c r="I291" s="39">
        <v>35054278.990000002</v>
      </c>
      <c r="J291" s="30" t="s">
        <v>857</v>
      </c>
      <c r="K291" s="54" t="s">
        <v>144</v>
      </c>
      <c r="L291" s="39">
        <v>2864522.11</v>
      </c>
      <c r="M291" s="39">
        <v>34398130.299999997</v>
      </c>
    </row>
    <row r="292" spans="1:13" s="56" customFormat="1" ht="36" x14ac:dyDescent="0.25">
      <c r="A292" s="5">
        <v>291</v>
      </c>
      <c r="B292" s="6" t="s">
        <v>1018</v>
      </c>
      <c r="C292" s="6" t="s">
        <v>450</v>
      </c>
      <c r="D292" s="6" t="s">
        <v>291</v>
      </c>
      <c r="E292" s="6">
        <v>5190408820</v>
      </c>
      <c r="F292" s="6" t="s">
        <v>137</v>
      </c>
      <c r="G292" s="42">
        <v>1</v>
      </c>
      <c r="H292" s="43">
        <v>52114728.049999997</v>
      </c>
      <c r="I292" s="39">
        <v>38768680.560000002</v>
      </c>
      <c r="J292" s="30" t="s">
        <v>857</v>
      </c>
      <c r="K292" s="54" t="s">
        <v>144</v>
      </c>
      <c r="L292" s="39">
        <v>2799830.07</v>
      </c>
      <c r="M292" s="39">
        <v>38210403.619999997</v>
      </c>
    </row>
    <row r="293" spans="1:13" s="56" customFormat="1" ht="48" x14ac:dyDescent="0.25">
      <c r="A293" s="5">
        <v>292</v>
      </c>
      <c r="B293" s="6" t="s">
        <v>1018</v>
      </c>
      <c r="C293" s="6" t="s">
        <v>451</v>
      </c>
      <c r="D293" s="6" t="s">
        <v>291</v>
      </c>
      <c r="E293" s="6">
        <v>5190408838</v>
      </c>
      <c r="F293" s="6" t="s">
        <v>134</v>
      </c>
      <c r="G293" s="42">
        <v>1</v>
      </c>
      <c r="H293" s="43">
        <v>23650887.219999999</v>
      </c>
      <c r="I293" s="39">
        <v>20661008.420000002</v>
      </c>
      <c r="J293" s="30" t="s">
        <v>854</v>
      </c>
      <c r="K293" s="54" t="s">
        <v>73</v>
      </c>
      <c r="L293" s="39">
        <v>1415815.81</v>
      </c>
      <c r="M293" s="39">
        <v>16896793.140000001</v>
      </c>
    </row>
    <row r="294" spans="1:13" s="56" customFormat="1" ht="36" x14ac:dyDescent="0.25">
      <c r="A294" s="5">
        <v>293</v>
      </c>
      <c r="B294" s="6" t="s">
        <v>1018</v>
      </c>
      <c r="C294" s="6" t="s">
        <v>452</v>
      </c>
      <c r="D294" s="6" t="s">
        <v>291</v>
      </c>
      <c r="E294" s="6">
        <v>5190408860</v>
      </c>
      <c r="F294" s="6" t="s">
        <v>134</v>
      </c>
      <c r="G294" s="42">
        <v>1</v>
      </c>
      <c r="H294" s="43">
        <v>83567257.599999994</v>
      </c>
      <c r="I294" s="39">
        <v>63399425</v>
      </c>
      <c r="J294" s="30" t="s">
        <v>854</v>
      </c>
      <c r="K294" s="54" t="s">
        <v>141</v>
      </c>
      <c r="L294" s="39">
        <v>1768280.1</v>
      </c>
      <c r="M294" s="39">
        <v>57671053.579999998</v>
      </c>
    </row>
    <row r="295" spans="1:13" s="56" customFormat="1" ht="48" x14ac:dyDescent="0.25">
      <c r="A295" s="5">
        <v>294</v>
      </c>
      <c r="B295" s="6" t="s">
        <v>1018</v>
      </c>
      <c r="C295" s="6" t="s">
        <v>453</v>
      </c>
      <c r="D295" s="6" t="s">
        <v>291</v>
      </c>
      <c r="E295" s="6">
        <v>5190408877</v>
      </c>
      <c r="F295" s="6" t="s">
        <v>134</v>
      </c>
      <c r="G295" s="42">
        <v>1</v>
      </c>
      <c r="H295" s="43">
        <v>67012084.700000003</v>
      </c>
      <c r="I295" s="39">
        <v>52184354.710000001</v>
      </c>
      <c r="J295" s="30" t="s">
        <v>854</v>
      </c>
      <c r="K295" s="54" t="s">
        <v>73</v>
      </c>
      <c r="L295" s="39">
        <v>501316.72</v>
      </c>
      <c r="M295" s="39">
        <v>46904883.630000003</v>
      </c>
    </row>
    <row r="296" spans="1:13" s="56" customFormat="1" ht="48" x14ac:dyDescent="0.25">
      <c r="A296" s="5">
        <v>295</v>
      </c>
      <c r="B296" s="6" t="s">
        <v>1018</v>
      </c>
      <c r="C296" s="6" t="s">
        <v>454</v>
      </c>
      <c r="D296" s="6" t="s">
        <v>291</v>
      </c>
      <c r="E296" s="6">
        <v>5190408884</v>
      </c>
      <c r="F296" s="6" t="s">
        <v>134</v>
      </c>
      <c r="G296" s="42">
        <v>1</v>
      </c>
      <c r="H296" s="43">
        <v>51603073.859999999</v>
      </c>
      <c r="I296" s="39">
        <v>40728207.340000004</v>
      </c>
      <c r="J296" s="30" t="s">
        <v>854</v>
      </c>
      <c r="K296" s="54" t="s">
        <v>141</v>
      </c>
      <c r="L296" s="39">
        <v>347263.36</v>
      </c>
      <c r="M296" s="39">
        <v>36310487.240000002</v>
      </c>
    </row>
    <row r="297" spans="1:13" s="56" customFormat="1" ht="36" x14ac:dyDescent="0.25">
      <c r="A297" s="5">
        <v>296</v>
      </c>
      <c r="B297" s="6" t="s">
        <v>1018</v>
      </c>
      <c r="C297" s="6" t="s">
        <v>455</v>
      </c>
      <c r="D297" s="6" t="s">
        <v>291</v>
      </c>
      <c r="E297" s="6">
        <v>5190408891</v>
      </c>
      <c r="F297" s="6" t="s">
        <v>134</v>
      </c>
      <c r="G297" s="42">
        <v>1</v>
      </c>
      <c r="H297" s="43">
        <v>129339832.25</v>
      </c>
      <c r="I297" s="39">
        <v>96776733.829999998</v>
      </c>
      <c r="J297" s="30" t="s">
        <v>857</v>
      </c>
      <c r="K297" s="54" t="s">
        <v>144</v>
      </c>
      <c r="L297" s="39">
        <v>3990811.11</v>
      </c>
      <c r="M297" s="39">
        <v>95267467.340000004</v>
      </c>
    </row>
    <row r="298" spans="1:13" s="56" customFormat="1" ht="36" x14ac:dyDescent="0.25">
      <c r="A298" s="5">
        <v>297</v>
      </c>
      <c r="B298" s="6" t="s">
        <v>1018</v>
      </c>
      <c r="C298" s="6" t="s">
        <v>456</v>
      </c>
      <c r="D298" s="6" t="s">
        <v>291</v>
      </c>
      <c r="E298" s="6">
        <v>5190408919</v>
      </c>
      <c r="F298" s="6" t="s">
        <v>137</v>
      </c>
      <c r="G298" s="42">
        <v>1</v>
      </c>
      <c r="H298" s="43">
        <v>45137451.57</v>
      </c>
      <c r="I298" s="39">
        <v>33609590.090000004</v>
      </c>
      <c r="J298" s="30" t="s">
        <v>857</v>
      </c>
      <c r="K298" s="54" t="s">
        <v>144</v>
      </c>
      <c r="L298" s="39">
        <v>3470881.57</v>
      </c>
      <c r="M298" s="39">
        <v>32851234.920000002</v>
      </c>
    </row>
    <row r="299" spans="1:13" s="56" customFormat="1" ht="36" x14ac:dyDescent="0.25">
      <c r="A299" s="5">
        <v>298</v>
      </c>
      <c r="B299" s="6" t="s">
        <v>1018</v>
      </c>
      <c r="C299" s="6" t="s">
        <v>457</v>
      </c>
      <c r="D299" s="6" t="s">
        <v>364</v>
      </c>
      <c r="E299" s="6">
        <v>5190411527</v>
      </c>
      <c r="F299" s="6" t="s">
        <v>134</v>
      </c>
      <c r="G299" s="42">
        <v>1</v>
      </c>
      <c r="H299" s="43">
        <v>24603601.309999999</v>
      </c>
      <c r="I299" s="39">
        <v>18639654.210000001</v>
      </c>
      <c r="J299" s="33" t="s">
        <v>874</v>
      </c>
      <c r="K299" s="37" t="s">
        <v>78</v>
      </c>
      <c r="L299" s="39">
        <v>71200</v>
      </c>
      <c r="M299" s="39">
        <v>71200</v>
      </c>
    </row>
    <row r="300" spans="1:13" s="56" customFormat="1" ht="36" x14ac:dyDescent="0.25">
      <c r="A300" s="5">
        <v>299</v>
      </c>
      <c r="B300" s="6" t="s">
        <v>1018</v>
      </c>
      <c r="C300" s="6" t="s">
        <v>458</v>
      </c>
      <c r="D300" s="6" t="s">
        <v>364</v>
      </c>
      <c r="E300" s="6">
        <v>5190411541</v>
      </c>
      <c r="F300" s="6" t="s">
        <v>134</v>
      </c>
      <c r="G300" s="42">
        <v>1</v>
      </c>
      <c r="H300" s="43">
        <v>45623454.020000003</v>
      </c>
      <c r="I300" s="39">
        <v>34217010.310000002</v>
      </c>
      <c r="J300" s="33" t="s">
        <v>874</v>
      </c>
      <c r="K300" s="37" t="s">
        <v>78</v>
      </c>
      <c r="L300" s="39">
        <v>2528616.42</v>
      </c>
      <c r="M300" s="39">
        <v>2528616.42</v>
      </c>
    </row>
    <row r="301" spans="1:13" s="56" customFormat="1" ht="48" x14ac:dyDescent="0.25">
      <c r="A301" s="5">
        <v>300</v>
      </c>
      <c r="B301" s="6" t="s">
        <v>1018</v>
      </c>
      <c r="C301" s="6" t="s">
        <v>459</v>
      </c>
      <c r="D301" s="6" t="s">
        <v>364</v>
      </c>
      <c r="E301" s="6">
        <v>5190411559</v>
      </c>
      <c r="F301" s="6" t="s">
        <v>137</v>
      </c>
      <c r="G301" s="42">
        <v>1</v>
      </c>
      <c r="H301" s="43">
        <v>59676661.799999997</v>
      </c>
      <c r="I301" s="39">
        <v>42327875.25</v>
      </c>
      <c r="J301" s="33" t="s">
        <v>874</v>
      </c>
      <c r="K301" s="37" t="s">
        <v>78</v>
      </c>
      <c r="L301" s="39">
        <v>5808680.25</v>
      </c>
      <c r="M301" s="39">
        <v>5808680.25</v>
      </c>
    </row>
    <row r="302" spans="1:13" s="56" customFormat="1" ht="36" x14ac:dyDescent="0.25">
      <c r="A302" s="5">
        <v>301</v>
      </c>
      <c r="B302" s="6" t="s">
        <v>1018</v>
      </c>
      <c r="C302" s="6" t="s">
        <v>460</v>
      </c>
      <c r="D302" s="6" t="s">
        <v>291</v>
      </c>
      <c r="E302" s="6">
        <v>5190411622</v>
      </c>
      <c r="F302" s="6" t="s">
        <v>137</v>
      </c>
      <c r="G302" s="42">
        <v>1</v>
      </c>
      <c r="H302" s="43">
        <v>59798776.200000003</v>
      </c>
      <c r="I302" s="39">
        <v>43439498.770000003</v>
      </c>
      <c r="J302" s="30" t="s">
        <v>857</v>
      </c>
      <c r="K302" s="54" t="s">
        <v>144</v>
      </c>
      <c r="L302" s="39">
        <v>3468605.56</v>
      </c>
      <c r="M302" s="39">
        <v>42789482.960000001</v>
      </c>
    </row>
    <row r="303" spans="1:13" s="56" customFormat="1" ht="36" x14ac:dyDescent="0.25">
      <c r="A303" s="5">
        <v>302</v>
      </c>
      <c r="B303" s="6" t="s">
        <v>1018</v>
      </c>
      <c r="C303" s="6" t="s">
        <v>461</v>
      </c>
      <c r="D303" s="6" t="s">
        <v>291</v>
      </c>
      <c r="E303" s="6">
        <v>5190411630</v>
      </c>
      <c r="F303" s="6" t="s">
        <v>134</v>
      </c>
      <c r="G303" s="42">
        <v>1</v>
      </c>
      <c r="H303" s="43">
        <v>61460931.340000004</v>
      </c>
      <c r="I303" s="39">
        <v>45734778.600000001</v>
      </c>
      <c r="J303" s="30" t="s">
        <v>857</v>
      </c>
      <c r="K303" s="54" t="s">
        <v>144</v>
      </c>
      <c r="L303" s="39">
        <v>3149008.98</v>
      </c>
      <c r="M303" s="39">
        <v>44826181.560000002</v>
      </c>
    </row>
    <row r="304" spans="1:13" s="56" customFormat="1" ht="48" x14ac:dyDescent="0.25">
      <c r="A304" s="5">
        <v>303</v>
      </c>
      <c r="B304" s="6" t="s">
        <v>1018</v>
      </c>
      <c r="C304" s="6" t="s">
        <v>462</v>
      </c>
      <c r="D304" s="6" t="s">
        <v>291</v>
      </c>
      <c r="E304" s="6">
        <v>5190411686</v>
      </c>
      <c r="F304" s="6" t="s">
        <v>134</v>
      </c>
      <c r="G304" s="42">
        <v>1</v>
      </c>
      <c r="H304" s="43">
        <v>125402430.16</v>
      </c>
      <c r="I304" s="39">
        <v>96208433.209999993</v>
      </c>
      <c r="J304" s="30" t="s">
        <v>854</v>
      </c>
      <c r="K304" s="54" t="s">
        <v>141</v>
      </c>
      <c r="L304" s="39">
        <v>4106317.55</v>
      </c>
      <c r="M304" s="39">
        <v>87043468.269999996</v>
      </c>
    </row>
    <row r="305" spans="1:13" s="56" customFormat="1" ht="48" x14ac:dyDescent="0.25">
      <c r="A305" s="5">
        <v>304</v>
      </c>
      <c r="B305" s="6" t="s">
        <v>1018</v>
      </c>
      <c r="C305" s="6" t="s">
        <v>463</v>
      </c>
      <c r="D305" s="6" t="s">
        <v>291</v>
      </c>
      <c r="E305" s="6">
        <v>5190411728</v>
      </c>
      <c r="F305" s="6" t="s">
        <v>134</v>
      </c>
      <c r="G305" s="42">
        <v>1</v>
      </c>
      <c r="H305" s="43">
        <v>55276208.939999998</v>
      </c>
      <c r="I305" s="39">
        <v>40921560.520000003</v>
      </c>
      <c r="J305" s="30" t="s">
        <v>854</v>
      </c>
      <c r="K305" s="54" t="s">
        <v>73</v>
      </c>
      <c r="L305" s="39">
        <v>110283.63</v>
      </c>
      <c r="M305" s="39">
        <v>36920602.270000003</v>
      </c>
    </row>
    <row r="306" spans="1:13" s="56" customFormat="1" ht="48" x14ac:dyDescent="0.25">
      <c r="A306" s="5">
        <v>305</v>
      </c>
      <c r="B306" s="6" t="s">
        <v>1018</v>
      </c>
      <c r="C306" s="6" t="s">
        <v>464</v>
      </c>
      <c r="D306" s="6" t="s">
        <v>291</v>
      </c>
      <c r="E306" s="6">
        <v>5190411742</v>
      </c>
      <c r="F306" s="6" t="s">
        <v>134</v>
      </c>
      <c r="G306" s="42">
        <v>1</v>
      </c>
      <c r="H306" s="43">
        <v>56457433.630000003</v>
      </c>
      <c r="I306" s="39">
        <v>44571743.719999999</v>
      </c>
      <c r="J306" s="30" t="s">
        <v>854</v>
      </c>
      <c r="K306" s="54" t="s">
        <v>141</v>
      </c>
      <c r="L306" s="39">
        <v>326198.83</v>
      </c>
      <c r="M306" s="39">
        <v>39774676.450000003</v>
      </c>
    </row>
    <row r="307" spans="1:13" s="56" customFormat="1" ht="48" x14ac:dyDescent="0.25">
      <c r="A307" s="5">
        <v>306</v>
      </c>
      <c r="B307" s="6" t="s">
        <v>1018</v>
      </c>
      <c r="C307" s="6" t="s">
        <v>465</v>
      </c>
      <c r="D307" s="6" t="s">
        <v>291</v>
      </c>
      <c r="E307" s="6">
        <v>5190411767</v>
      </c>
      <c r="F307" s="6" t="s">
        <v>134</v>
      </c>
      <c r="G307" s="42">
        <v>1</v>
      </c>
      <c r="H307" s="43">
        <v>57936236.490000002</v>
      </c>
      <c r="I307" s="39">
        <v>44716005.450000003</v>
      </c>
      <c r="J307" s="30" t="s">
        <v>854</v>
      </c>
      <c r="K307" s="54" t="s">
        <v>73</v>
      </c>
      <c r="L307" s="39">
        <v>141576.91</v>
      </c>
      <c r="M307" s="39">
        <v>41118558.619999997</v>
      </c>
    </row>
    <row r="308" spans="1:13" s="56" customFormat="1" ht="36" x14ac:dyDescent="0.25">
      <c r="A308" s="5">
        <v>307</v>
      </c>
      <c r="B308" s="6" t="s">
        <v>1018</v>
      </c>
      <c r="C308" s="6" t="s">
        <v>466</v>
      </c>
      <c r="D308" s="6" t="s">
        <v>291</v>
      </c>
      <c r="E308" s="6">
        <v>5190411799</v>
      </c>
      <c r="F308" s="6" t="s">
        <v>134</v>
      </c>
      <c r="G308" s="42">
        <v>1</v>
      </c>
      <c r="H308" s="43">
        <v>74196721.709999993</v>
      </c>
      <c r="I308" s="39">
        <v>55893346.100000001</v>
      </c>
      <c r="J308" s="30" t="s">
        <v>854</v>
      </c>
      <c r="K308" s="54" t="s">
        <v>141</v>
      </c>
      <c r="L308" s="39">
        <v>2199036.73</v>
      </c>
      <c r="M308" s="39">
        <v>50565207.149999999</v>
      </c>
    </row>
    <row r="309" spans="1:13" s="56" customFormat="1" ht="36" x14ac:dyDescent="0.25">
      <c r="A309" s="5">
        <v>308</v>
      </c>
      <c r="B309" s="6" t="s">
        <v>1018</v>
      </c>
      <c r="C309" s="6" t="s">
        <v>467</v>
      </c>
      <c r="D309" s="6" t="s">
        <v>291</v>
      </c>
      <c r="E309" s="6">
        <v>5190411830</v>
      </c>
      <c r="F309" s="6" t="s">
        <v>134</v>
      </c>
      <c r="G309" s="42">
        <v>1</v>
      </c>
      <c r="H309" s="43">
        <v>66684492.960000001</v>
      </c>
      <c r="I309" s="39">
        <v>51730284.439999998</v>
      </c>
      <c r="J309" s="30" t="s">
        <v>854</v>
      </c>
      <c r="K309" s="54" t="s">
        <v>73</v>
      </c>
      <c r="L309" s="39">
        <v>739878.21</v>
      </c>
      <c r="M309" s="39">
        <v>0</v>
      </c>
    </row>
    <row r="310" spans="1:13" s="56" customFormat="1" ht="36" x14ac:dyDescent="0.25">
      <c r="A310" s="5">
        <v>309</v>
      </c>
      <c r="B310" s="6" t="s">
        <v>1018</v>
      </c>
      <c r="C310" s="6" t="s">
        <v>468</v>
      </c>
      <c r="D310" s="6" t="s">
        <v>291</v>
      </c>
      <c r="E310" s="6">
        <v>5190411943</v>
      </c>
      <c r="F310" s="6" t="s">
        <v>134</v>
      </c>
      <c r="G310" s="42">
        <v>1</v>
      </c>
      <c r="H310" s="43">
        <v>43745502.670000002</v>
      </c>
      <c r="I310" s="39">
        <v>31338812.57</v>
      </c>
      <c r="J310" s="33" t="s">
        <v>874</v>
      </c>
      <c r="K310" s="37" t="s">
        <v>78</v>
      </c>
      <c r="L310" s="39">
        <v>118251</v>
      </c>
      <c r="M310" s="39">
        <v>30776025.879999999</v>
      </c>
    </row>
    <row r="311" spans="1:13" s="56" customFormat="1" ht="36" x14ac:dyDescent="0.25">
      <c r="A311" s="5">
        <v>310</v>
      </c>
      <c r="B311" s="6" t="s">
        <v>1018</v>
      </c>
      <c r="C311" s="6" t="s">
        <v>469</v>
      </c>
      <c r="D311" s="6" t="s">
        <v>291</v>
      </c>
      <c r="E311" s="6">
        <v>5190412023</v>
      </c>
      <c r="F311" s="6" t="s">
        <v>134</v>
      </c>
      <c r="G311" s="42">
        <v>1</v>
      </c>
      <c r="H311" s="43">
        <v>55177257.890000001</v>
      </c>
      <c r="I311" s="39">
        <v>38304690.090000004</v>
      </c>
      <c r="J311" s="30" t="s">
        <v>857</v>
      </c>
      <c r="K311" s="54" t="s">
        <v>144</v>
      </c>
      <c r="L311" s="39">
        <v>2678296.6</v>
      </c>
      <c r="M311" s="39">
        <v>37589293.299999997</v>
      </c>
    </row>
    <row r="312" spans="1:13" s="56" customFormat="1" ht="36" x14ac:dyDescent="0.25">
      <c r="A312" s="5">
        <v>311</v>
      </c>
      <c r="B312" s="6" t="s">
        <v>1018</v>
      </c>
      <c r="C312" s="6" t="s">
        <v>470</v>
      </c>
      <c r="D312" s="6" t="s">
        <v>291</v>
      </c>
      <c r="E312" s="6">
        <v>5190907202</v>
      </c>
      <c r="F312" s="6" t="s">
        <v>134</v>
      </c>
      <c r="G312" s="42">
        <v>1</v>
      </c>
      <c r="H312" s="43">
        <v>47542070.439999998</v>
      </c>
      <c r="I312" s="39">
        <v>35228512.399999999</v>
      </c>
      <c r="J312" s="30" t="s">
        <v>857</v>
      </c>
      <c r="K312" s="54" t="s">
        <v>144</v>
      </c>
      <c r="L312" s="39">
        <v>1782669.35</v>
      </c>
      <c r="M312" s="39">
        <v>34507744.340000004</v>
      </c>
    </row>
    <row r="313" spans="1:13" s="56" customFormat="1" ht="36" x14ac:dyDescent="0.25">
      <c r="A313" s="5">
        <v>312</v>
      </c>
      <c r="B313" s="6" t="s">
        <v>1018</v>
      </c>
      <c r="C313" s="6" t="s">
        <v>1411</v>
      </c>
      <c r="D313" s="6" t="s">
        <v>471</v>
      </c>
      <c r="E313" s="6">
        <v>5190913037</v>
      </c>
      <c r="F313" s="6" t="s">
        <v>138</v>
      </c>
      <c r="G313" s="42">
        <v>1</v>
      </c>
      <c r="H313" s="43">
        <v>95040641.189999998</v>
      </c>
      <c r="I313" s="39">
        <v>74988505.780000001</v>
      </c>
      <c r="J313" s="33" t="s">
        <v>891</v>
      </c>
      <c r="K313" s="54" t="s">
        <v>313</v>
      </c>
      <c r="L313" s="39">
        <v>0</v>
      </c>
      <c r="M313" s="39">
        <v>0</v>
      </c>
    </row>
    <row r="314" spans="1:13" s="56" customFormat="1" ht="60" x14ac:dyDescent="0.25">
      <c r="A314" s="5">
        <v>313</v>
      </c>
      <c r="B314" s="6" t="s">
        <v>1018</v>
      </c>
      <c r="C314" s="6" t="s">
        <v>472</v>
      </c>
      <c r="D314" s="6" t="s">
        <v>289</v>
      </c>
      <c r="E314" s="6">
        <v>5190913742</v>
      </c>
      <c r="F314" s="6" t="s">
        <v>134</v>
      </c>
      <c r="G314" s="42">
        <v>1</v>
      </c>
      <c r="H314" s="43">
        <v>61004188</v>
      </c>
      <c r="I314" s="39">
        <v>39138604</v>
      </c>
      <c r="J314" s="33" t="s">
        <v>892</v>
      </c>
      <c r="K314" s="54" t="s">
        <v>473</v>
      </c>
      <c r="L314" s="39">
        <v>0</v>
      </c>
      <c r="M314" s="39">
        <v>0</v>
      </c>
    </row>
    <row r="315" spans="1:13" s="56" customFormat="1" ht="48" x14ac:dyDescent="0.25">
      <c r="A315" s="5">
        <v>314</v>
      </c>
      <c r="B315" s="6" t="s">
        <v>1018</v>
      </c>
      <c r="C315" s="6" t="s">
        <v>474</v>
      </c>
      <c r="D315" s="6" t="s">
        <v>291</v>
      </c>
      <c r="E315" s="6">
        <v>5110120532</v>
      </c>
      <c r="F315" s="6" t="s">
        <v>134</v>
      </c>
      <c r="G315" s="42">
        <v>1</v>
      </c>
      <c r="H315" s="43">
        <v>43032254.450000003</v>
      </c>
      <c r="I315" s="39">
        <v>33969081.439999998</v>
      </c>
      <c r="J315" s="30" t="s">
        <v>854</v>
      </c>
      <c r="K315" s="54" t="s">
        <v>141</v>
      </c>
      <c r="L315" s="39">
        <v>191531.84</v>
      </c>
      <c r="M315" s="39">
        <v>29622009.32</v>
      </c>
    </row>
    <row r="316" spans="1:13" s="56" customFormat="1" ht="48" x14ac:dyDescent="0.25">
      <c r="A316" s="5">
        <v>315</v>
      </c>
      <c r="B316" s="6" t="s">
        <v>1018</v>
      </c>
      <c r="C316" s="6" t="s">
        <v>475</v>
      </c>
      <c r="D316" s="6" t="s">
        <v>291</v>
      </c>
      <c r="E316" s="6">
        <v>5110120540</v>
      </c>
      <c r="F316" s="6" t="s">
        <v>134</v>
      </c>
      <c r="G316" s="42">
        <v>1</v>
      </c>
      <c r="H316" s="43">
        <v>27779306.260000002</v>
      </c>
      <c r="I316" s="39">
        <v>23213080.399999999</v>
      </c>
      <c r="J316" s="30" t="s">
        <v>854</v>
      </c>
      <c r="K316" s="54" t="s">
        <v>73</v>
      </c>
      <c r="L316" s="39">
        <v>5556195.8200000003</v>
      </c>
      <c r="M316" s="39">
        <v>20061156.59</v>
      </c>
    </row>
    <row r="317" spans="1:13" s="56" customFormat="1" ht="36" x14ac:dyDescent="0.25">
      <c r="A317" s="5">
        <v>316</v>
      </c>
      <c r="B317" s="6" t="s">
        <v>1018</v>
      </c>
      <c r="C317" s="6" t="s">
        <v>476</v>
      </c>
      <c r="D317" s="6" t="s">
        <v>291</v>
      </c>
      <c r="E317" s="6">
        <v>5110120564</v>
      </c>
      <c r="F317" s="6" t="s">
        <v>134</v>
      </c>
      <c r="G317" s="42">
        <v>1</v>
      </c>
      <c r="H317" s="43">
        <v>45315993.119999997</v>
      </c>
      <c r="I317" s="39">
        <v>32352221.73</v>
      </c>
      <c r="J317" s="30" t="s">
        <v>857</v>
      </c>
      <c r="K317" s="54" t="s">
        <v>144</v>
      </c>
      <c r="L317" s="39">
        <v>2197442.0699999998</v>
      </c>
      <c r="M317" s="39">
        <v>30254140.73</v>
      </c>
    </row>
    <row r="318" spans="1:13" s="56" customFormat="1" ht="36" x14ac:dyDescent="0.25">
      <c r="A318" s="5">
        <v>317</v>
      </c>
      <c r="B318" s="6" t="s">
        <v>1018</v>
      </c>
      <c r="C318" s="6" t="s">
        <v>477</v>
      </c>
      <c r="D318" s="6" t="s">
        <v>291</v>
      </c>
      <c r="E318" s="6">
        <v>5110120571</v>
      </c>
      <c r="F318" s="6" t="s">
        <v>134</v>
      </c>
      <c r="G318" s="42">
        <v>1</v>
      </c>
      <c r="H318" s="43">
        <v>65745732.049999997</v>
      </c>
      <c r="I318" s="39">
        <v>48764440.280000001</v>
      </c>
      <c r="J318" s="30" t="s">
        <v>857</v>
      </c>
      <c r="K318" s="54" t="s">
        <v>144</v>
      </c>
      <c r="L318" s="39">
        <v>3667291.29</v>
      </c>
      <c r="M318" s="39">
        <v>45613367.009999998</v>
      </c>
    </row>
    <row r="319" spans="1:13" s="56" customFormat="1" ht="60" x14ac:dyDescent="0.25">
      <c r="A319" s="5">
        <v>318</v>
      </c>
      <c r="B319" s="6" t="s">
        <v>1018</v>
      </c>
      <c r="C319" s="6" t="s">
        <v>478</v>
      </c>
      <c r="D319" s="6" t="s">
        <v>364</v>
      </c>
      <c r="E319" s="6">
        <v>5110120652</v>
      </c>
      <c r="F319" s="6" t="s">
        <v>134</v>
      </c>
      <c r="G319" s="42">
        <v>1</v>
      </c>
      <c r="H319" s="43">
        <v>45030927.640000001</v>
      </c>
      <c r="I319" s="39">
        <v>28585930.940000001</v>
      </c>
      <c r="J319" s="33" t="s">
        <v>907</v>
      </c>
      <c r="K319" s="54" t="s">
        <v>135</v>
      </c>
      <c r="L319" s="39">
        <v>285171.01</v>
      </c>
      <c r="M319" s="39">
        <v>285171.01</v>
      </c>
    </row>
    <row r="320" spans="1:13" s="56" customFormat="1" ht="36" x14ac:dyDescent="0.25">
      <c r="A320" s="5">
        <v>319</v>
      </c>
      <c r="B320" s="6" t="s">
        <v>1018</v>
      </c>
      <c r="C320" s="6" t="s">
        <v>479</v>
      </c>
      <c r="D320" s="6" t="s">
        <v>364</v>
      </c>
      <c r="E320" s="6">
        <v>5110120701</v>
      </c>
      <c r="F320" s="6" t="s">
        <v>134</v>
      </c>
      <c r="G320" s="42">
        <v>1</v>
      </c>
      <c r="H320" s="43">
        <v>24960902.210000001</v>
      </c>
      <c r="I320" s="39">
        <v>17211467.300000001</v>
      </c>
      <c r="J320" s="33" t="s">
        <v>874</v>
      </c>
      <c r="K320" s="37" t="s">
        <v>78</v>
      </c>
      <c r="L320" s="39">
        <v>218000</v>
      </c>
      <c r="M320" s="39">
        <v>218000</v>
      </c>
    </row>
    <row r="321" spans="1:13" s="56" customFormat="1" ht="36" x14ac:dyDescent="0.25">
      <c r="A321" s="5">
        <v>320</v>
      </c>
      <c r="B321" s="6" t="s">
        <v>1018</v>
      </c>
      <c r="C321" s="6" t="s">
        <v>480</v>
      </c>
      <c r="D321" s="6" t="s">
        <v>291</v>
      </c>
      <c r="E321" s="6">
        <v>5110121102</v>
      </c>
      <c r="F321" s="6" t="s">
        <v>134</v>
      </c>
      <c r="G321" s="42">
        <v>1</v>
      </c>
      <c r="H321" s="43">
        <v>20257354.579999998</v>
      </c>
      <c r="I321" s="39">
        <v>13691700.039999999</v>
      </c>
      <c r="J321" s="33" t="s">
        <v>874</v>
      </c>
      <c r="K321" s="37" t="s">
        <v>78</v>
      </c>
      <c r="L321" s="39">
        <v>1759876.72</v>
      </c>
      <c r="M321" s="39">
        <v>12960530.539999999</v>
      </c>
    </row>
    <row r="322" spans="1:13" s="56" customFormat="1" ht="36" x14ac:dyDescent="0.25">
      <c r="A322" s="5">
        <v>321</v>
      </c>
      <c r="B322" s="6" t="s">
        <v>1018</v>
      </c>
      <c r="C322" s="6" t="s">
        <v>481</v>
      </c>
      <c r="D322" s="6" t="s">
        <v>291</v>
      </c>
      <c r="E322" s="6">
        <v>5190078900</v>
      </c>
      <c r="F322" s="6" t="s">
        <v>137</v>
      </c>
      <c r="G322" s="42" t="s">
        <v>41</v>
      </c>
      <c r="H322" s="43">
        <v>36634880.899999999</v>
      </c>
      <c r="I322" s="39">
        <v>27052387.190000001</v>
      </c>
      <c r="J322" s="30" t="s">
        <v>857</v>
      </c>
      <c r="K322" s="54" t="s">
        <v>144</v>
      </c>
      <c r="L322" s="39">
        <v>1679714.73</v>
      </c>
      <c r="M322" s="39">
        <v>26603208.960000001</v>
      </c>
    </row>
    <row r="323" spans="1:13" s="56" customFormat="1" ht="60" x14ac:dyDescent="0.25">
      <c r="A323" s="5">
        <v>322</v>
      </c>
      <c r="B323" s="6" t="s">
        <v>1018</v>
      </c>
      <c r="C323" s="6" t="s">
        <v>482</v>
      </c>
      <c r="D323" s="6" t="s">
        <v>302</v>
      </c>
      <c r="E323" s="6">
        <v>5190081540</v>
      </c>
      <c r="F323" s="6" t="s">
        <v>137</v>
      </c>
      <c r="G323" s="42" t="s">
        <v>41</v>
      </c>
      <c r="H323" s="43">
        <v>14902725</v>
      </c>
      <c r="I323" s="39">
        <v>7652390.6900000004</v>
      </c>
      <c r="J323" s="33" t="s">
        <v>907</v>
      </c>
      <c r="K323" s="54" t="s">
        <v>111</v>
      </c>
      <c r="L323" s="39">
        <v>0</v>
      </c>
      <c r="M323" s="39">
        <v>0</v>
      </c>
    </row>
    <row r="324" spans="1:13" s="56" customFormat="1" ht="48" x14ac:dyDescent="0.25">
      <c r="A324" s="5">
        <v>323</v>
      </c>
      <c r="B324" s="6" t="s">
        <v>1018</v>
      </c>
      <c r="C324" s="6" t="s">
        <v>483</v>
      </c>
      <c r="D324" s="6" t="s">
        <v>289</v>
      </c>
      <c r="E324" s="6">
        <v>5190083227</v>
      </c>
      <c r="F324" s="6" t="s">
        <v>134</v>
      </c>
      <c r="G324" s="42" t="s">
        <v>41</v>
      </c>
      <c r="H324" s="43">
        <v>17681200</v>
      </c>
      <c r="I324" s="39">
        <v>12792417</v>
      </c>
      <c r="J324" s="30" t="s">
        <v>893</v>
      </c>
      <c r="K324" s="66" t="s">
        <v>847</v>
      </c>
      <c r="L324" s="39">
        <v>2677016</v>
      </c>
      <c r="M324" s="39">
        <v>3128867</v>
      </c>
    </row>
    <row r="325" spans="1:13" s="56" customFormat="1" ht="48" x14ac:dyDescent="0.25">
      <c r="A325" s="5">
        <v>324</v>
      </c>
      <c r="B325" s="6" t="s">
        <v>1018</v>
      </c>
      <c r="C325" s="6" t="s">
        <v>1345</v>
      </c>
      <c r="D325" s="6" t="s">
        <v>291</v>
      </c>
      <c r="E325" s="6">
        <v>5190084527</v>
      </c>
      <c r="F325" s="6" t="s">
        <v>137</v>
      </c>
      <c r="G325" s="42" t="s">
        <v>41</v>
      </c>
      <c r="H325" s="43">
        <v>23967842</v>
      </c>
      <c r="I325" s="39">
        <v>37185104.039999999</v>
      </c>
      <c r="J325" s="33" t="s">
        <v>865</v>
      </c>
      <c r="K325" s="54" t="s">
        <v>639</v>
      </c>
      <c r="L325" s="39">
        <v>1425.32</v>
      </c>
      <c r="M325" s="39">
        <v>4723704.04</v>
      </c>
    </row>
    <row r="326" spans="1:13" s="56" customFormat="1" ht="48" x14ac:dyDescent="0.25">
      <c r="A326" s="5">
        <v>325</v>
      </c>
      <c r="B326" s="6" t="s">
        <v>1018</v>
      </c>
      <c r="C326" s="6" t="s">
        <v>1412</v>
      </c>
      <c r="D326" s="6" t="s">
        <v>471</v>
      </c>
      <c r="E326" s="6">
        <v>5190932618</v>
      </c>
      <c r="F326" s="6" t="s">
        <v>771</v>
      </c>
      <c r="G326" s="42">
        <v>1</v>
      </c>
      <c r="H326" s="43">
        <v>38878313</v>
      </c>
      <c r="I326" s="39">
        <v>31110028</v>
      </c>
      <c r="J326" s="33" t="s">
        <v>881</v>
      </c>
      <c r="K326" s="54" t="s">
        <v>772</v>
      </c>
      <c r="L326" s="39">
        <v>16367205</v>
      </c>
      <c r="M326" s="39">
        <v>16367205</v>
      </c>
    </row>
    <row r="327" spans="1:13" s="56" customFormat="1" ht="48" x14ac:dyDescent="0.25">
      <c r="A327" s="5">
        <v>326</v>
      </c>
      <c r="B327" s="6" t="s">
        <v>1018</v>
      </c>
      <c r="C327" s="6" t="s">
        <v>823</v>
      </c>
      <c r="D327" s="6" t="s">
        <v>289</v>
      </c>
      <c r="E327" s="6">
        <v>5190020516</v>
      </c>
      <c r="F327" s="6" t="s">
        <v>120</v>
      </c>
      <c r="G327" s="42">
        <v>1</v>
      </c>
      <c r="H327" s="43">
        <v>2119431.7599999998</v>
      </c>
      <c r="I327" s="39">
        <v>1769000.31</v>
      </c>
      <c r="J327" s="33" t="s">
        <v>894</v>
      </c>
      <c r="K327" s="54" t="s">
        <v>509</v>
      </c>
      <c r="L327" s="70">
        <v>51303359.189999998</v>
      </c>
      <c r="M327" s="70">
        <v>51303359.189999998</v>
      </c>
    </row>
    <row r="328" spans="1:13" s="56" customFormat="1" ht="36" x14ac:dyDescent="0.25">
      <c r="A328" s="5">
        <v>327</v>
      </c>
      <c r="B328" s="6" t="s">
        <v>1018</v>
      </c>
      <c r="C328" s="6" t="s">
        <v>824</v>
      </c>
      <c r="D328" s="6" t="s">
        <v>293</v>
      </c>
      <c r="E328" s="6">
        <v>5190119547</v>
      </c>
      <c r="F328" s="6" t="s">
        <v>120</v>
      </c>
      <c r="G328" s="42">
        <v>1</v>
      </c>
      <c r="H328" s="43">
        <v>0</v>
      </c>
      <c r="I328" s="39">
        <v>0</v>
      </c>
      <c r="J328" s="33" t="s">
        <v>905</v>
      </c>
      <c r="K328" s="54" t="s">
        <v>825</v>
      </c>
      <c r="L328" s="41">
        <v>26518146</v>
      </c>
      <c r="M328" s="41">
        <v>26518146</v>
      </c>
    </row>
    <row r="329" spans="1:13" s="56" customFormat="1" ht="36" x14ac:dyDescent="0.25">
      <c r="A329" s="5">
        <v>328</v>
      </c>
      <c r="B329" s="6" t="s">
        <v>1018</v>
      </c>
      <c r="C329" s="6" t="s">
        <v>826</v>
      </c>
      <c r="D329" s="6" t="s">
        <v>293</v>
      </c>
      <c r="E329" s="6">
        <v>5190140267</v>
      </c>
      <c r="F329" s="6" t="s">
        <v>120</v>
      </c>
      <c r="G329" s="42">
        <v>1</v>
      </c>
      <c r="H329" s="43">
        <v>0</v>
      </c>
      <c r="I329" s="39">
        <v>0</v>
      </c>
      <c r="J329" s="33" t="s">
        <v>909</v>
      </c>
      <c r="K329" s="37" t="s">
        <v>88</v>
      </c>
      <c r="L329" s="41">
        <v>29285781</v>
      </c>
      <c r="M329" s="41">
        <v>29285781</v>
      </c>
    </row>
    <row r="330" spans="1:13" s="56" customFormat="1" ht="48" x14ac:dyDescent="0.25">
      <c r="A330" s="5">
        <v>329</v>
      </c>
      <c r="B330" s="6" t="s">
        <v>1018</v>
      </c>
      <c r="C330" s="6" t="s">
        <v>827</v>
      </c>
      <c r="D330" s="6" t="s">
        <v>289</v>
      </c>
      <c r="E330" s="6">
        <v>5190193597</v>
      </c>
      <c r="F330" s="6" t="s">
        <v>120</v>
      </c>
      <c r="G330" s="42">
        <v>1</v>
      </c>
      <c r="H330" s="43">
        <v>230520110</v>
      </c>
      <c r="I330" s="39">
        <v>127500580</v>
      </c>
      <c r="J330" s="33" t="s">
        <v>861</v>
      </c>
      <c r="K330" s="54" t="s">
        <v>828</v>
      </c>
      <c r="L330" s="41">
        <v>1030397520</v>
      </c>
      <c r="M330" s="41">
        <v>1030397520</v>
      </c>
    </row>
    <row r="331" spans="1:13" s="56" customFormat="1" ht="96" x14ac:dyDescent="0.25">
      <c r="A331" s="5">
        <v>330</v>
      </c>
      <c r="B331" s="6" t="s">
        <v>1018</v>
      </c>
      <c r="C331" s="6" t="s">
        <v>829</v>
      </c>
      <c r="D331" s="6" t="s">
        <v>293</v>
      </c>
      <c r="E331" s="6">
        <v>5190194022</v>
      </c>
      <c r="F331" s="6" t="s">
        <v>120</v>
      </c>
      <c r="G331" s="42">
        <v>1</v>
      </c>
      <c r="H331" s="43">
        <v>0</v>
      </c>
      <c r="I331" s="39">
        <v>0</v>
      </c>
      <c r="J331" s="33" t="s">
        <v>900</v>
      </c>
      <c r="K331" s="54" t="s">
        <v>787</v>
      </c>
      <c r="L331" s="41">
        <v>720033973</v>
      </c>
      <c r="M331" s="41">
        <v>721902213</v>
      </c>
    </row>
    <row r="332" spans="1:13" s="56" customFormat="1" ht="60" x14ac:dyDescent="0.25">
      <c r="A332" s="5">
        <v>331</v>
      </c>
      <c r="B332" s="6" t="s">
        <v>1018</v>
      </c>
      <c r="C332" s="6" t="s">
        <v>1440</v>
      </c>
      <c r="D332" s="6" t="s">
        <v>293</v>
      </c>
      <c r="E332" s="6">
        <v>5190075650</v>
      </c>
      <c r="F332" s="6" t="s">
        <v>120</v>
      </c>
      <c r="G332" s="42" t="s">
        <v>41</v>
      </c>
      <c r="H332" s="43">
        <v>0</v>
      </c>
      <c r="I332" s="39">
        <v>0</v>
      </c>
      <c r="J332" s="33" t="s">
        <v>865</v>
      </c>
      <c r="K332" s="54" t="s">
        <v>843</v>
      </c>
      <c r="L332" s="41">
        <v>58078802</v>
      </c>
      <c r="M332" s="41">
        <v>58078802</v>
      </c>
    </row>
    <row r="333" spans="1:13" s="56" customFormat="1" ht="84" x14ac:dyDescent="0.25">
      <c r="A333" s="5">
        <v>332</v>
      </c>
      <c r="B333" s="6" t="s">
        <v>1000</v>
      </c>
      <c r="C333" s="6" t="s">
        <v>1346</v>
      </c>
      <c r="D333" s="6" t="s">
        <v>185</v>
      </c>
      <c r="E333" s="6">
        <v>5108000510</v>
      </c>
      <c r="F333" s="6" t="s">
        <v>134</v>
      </c>
      <c r="G333" s="42">
        <v>1</v>
      </c>
      <c r="H333" s="43">
        <v>127858774.34999999</v>
      </c>
      <c r="I333" s="39">
        <v>88863920.189999998</v>
      </c>
      <c r="J333" s="30" t="s">
        <v>854</v>
      </c>
      <c r="K333" s="54" t="s">
        <v>141</v>
      </c>
      <c r="L333" s="39">
        <v>515143.28</v>
      </c>
      <c r="M333" s="39">
        <v>365550</v>
      </c>
    </row>
    <row r="334" spans="1:13" s="56" customFormat="1" ht="84" x14ac:dyDescent="0.25">
      <c r="A334" s="5">
        <v>333</v>
      </c>
      <c r="B334" s="6" t="s">
        <v>1000</v>
      </c>
      <c r="C334" s="6" t="s">
        <v>186</v>
      </c>
      <c r="D334" s="6" t="s">
        <v>185</v>
      </c>
      <c r="E334" s="6">
        <v>5108000534</v>
      </c>
      <c r="F334" s="6" t="s">
        <v>134</v>
      </c>
      <c r="G334" s="42">
        <v>1</v>
      </c>
      <c r="H334" s="43">
        <v>50987064.07</v>
      </c>
      <c r="I334" s="39">
        <v>42974696.710000001</v>
      </c>
      <c r="J334" s="33" t="s">
        <v>884</v>
      </c>
      <c r="K334" s="54" t="s">
        <v>144</v>
      </c>
      <c r="L334" s="39">
        <v>3454958.37</v>
      </c>
      <c r="M334" s="39">
        <v>3550807.37</v>
      </c>
    </row>
    <row r="335" spans="1:13" s="56" customFormat="1" ht="84" x14ac:dyDescent="0.25">
      <c r="A335" s="5">
        <v>334</v>
      </c>
      <c r="B335" s="6" t="s">
        <v>1000</v>
      </c>
      <c r="C335" s="6" t="s">
        <v>187</v>
      </c>
      <c r="D335" s="6" t="s">
        <v>185</v>
      </c>
      <c r="E335" s="6">
        <v>5108000541</v>
      </c>
      <c r="F335" s="6" t="s">
        <v>137</v>
      </c>
      <c r="G335" s="42">
        <v>1</v>
      </c>
      <c r="H335" s="43">
        <v>47664847.439999998</v>
      </c>
      <c r="I335" s="39">
        <v>38061323.329999998</v>
      </c>
      <c r="J335" s="33" t="s">
        <v>884</v>
      </c>
      <c r="K335" s="54" t="s">
        <v>144</v>
      </c>
      <c r="L335" s="39">
        <v>3348682</v>
      </c>
      <c r="M335" s="39">
        <v>3351390.88</v>
      </c>
    </row>
    <row r="336" spans="1:13" s="56" customFormat="1" ht="84" x14ac:dyDescent="0.25">
      <c r="A336" s="5">
        <v>335</v>
      </c>
      <c r="B336" s="6" t="s">
        <v>1000</v>
      </c>
      <c r="C336" s="6" t="s">
        <v>188</v>
      </c>
      <c r="D336" s="6" t="s">
        <v>185</v>
      </c>
      <c r="E336" s="6">
        <v>5108000559</v>
      </c>
      <c r="F336" s="6" t="s">
        <v>134</v>
      </c>
      <c r="G336" s="42">
        <v>1</v>
      </c>
      <c r="H336" s="43">
        <v>102165783.28</v>
      </c>
      <c r="I336" s="39">
        <v>70153643.780000001</v>
      </c>
      <c r="J336" s="33" t="s">
        <v>884</v>
      </c>
      <c r="K336" s="54" t="s">
        <v>144</v>
      </c>
      <c r="L336" s="39">
        <v>6121045.8300000001</v>
      </c>
      <c r="M336" s="39">
        <v>6329699.5999999996</v>
      </c>
    </row>
    <row r="337" spans="1:13" s="56" customFormat="1" ht="84" x14ac:dyDescent="0.25">
      <c r="A337" s="5">
        <v>336</v>
      </c>
      <c r="B337" s="6" t="s">
        <v>1000</v>
      </c>
      <c r="C337" s="6" t="s">
        <v>189</v>
      </c>
      <c r="D337" s="6" t="s">
        <v>185</v>
      </c>
      <c r="E337" s="6">
        <v>5108000566</v>
      </c>
      <c r="F337" s="6" t="s">
        <v>134</v>
      </c>
      <c r="G337" s="42">
        <v>1</v>
      </c>
      <c r="H337" s="43">
        <v>67685835.950000003</v>
      </c>
      <c r="I337" s="39">
        <v>48594270.009999998</v>
      </c>
      <c r="J337" s="33" t="s">
        <v>884</v>
      </c>
      <c r="K337" s="54" t="s">
        <v>144</v>
      </c>
      <c r="L337" s="39">
        <v>3755245.74</v>
      </c>
      <c r="M337" s="39">
        <v>3807134.94</v>
      </c>
    </row>
    <row r="338" spans="1:13" s="56" customFormat="1" ht="84" x14ac:dyDescent="0.25">
      <c r="A338" s="5">
        <v>337</v>
      </c>
      <c r="B338" s="6" t="s">
        <v>1000</v>
      </c>
      <c r="C338" s="6" t="s">
        <v>190</v>
      </c>
      <c r="D338" s="6" t="s">
        <v>185</v>
      </c>
      <c r="E338" s="6">
        <v>5108000573</v>
      </c>
      <c r="F338" s="6" t="s">
        <v>137</v>
      </c>
      <c r="G338" s="42">
        <v>1</v>
      </c>
      <c r="H338" s="43">
        <v>37044727.719999999</v>
      </c>
      <c r="I338" s="39">
        <v>32056884.199999999</v>
      </c>
      <c r="J338" s="33" t="s">
        <v>884</v>
      </c>
      <c r="K338" s="54" t="s">
        <v>144</v>
      </c>
      <c r="L338" s="39">
        <v>3073855.03</v>
      </c>
      <c r="M338" s="39">
        <v>3147090.12</v>
      </c>
    </row>
    <row r="339" spans="1:13" s="56" customFormat="1" ht="96" x14ac:dyDescent="0.25">
      <c r="A339" s="5">
        <v>338</v>
      </c>
      <c r="B339" s="6" t="s">
        <v>1000</v>
      </c>
      <c r="C339" s="6" t="s">
        <v>1347</v>
      </c>
      <c r="D339" s="6" t="s">
        <v>191</v>
      </c>
      <c r="E339" s="6">
        <v>5108000615</v>
      </c>
      <c r="F339" s="6" t="s">
        <v>138</v>
      </c>
      <c r="G339" s="42">
        <v>1</v>
      </c>
      <c r="H339" s="43">
        <v>249690352.09</v>
      </c>
      <c r="I339" s="39">
        <v>282462870.32999998</v>
      </c>
      <c r="J339" s="33" t="s">
        <v>868</v>
      </c>
      <c r="K339" s="54" t="s">
        <v>43</v>
      </c>
      <c r="L339" s="39">
        <v>0</v>
      </c>
      <c r="M339" s="39">
        <v>0</v>
      </c>
    </row>
    <row r="340" spans="1:13" s="81" customFormat="1" ht="120" x14ac:dyDescent="0.25">
      <c r="A340" s="5">
        <v>339</v>
      </c>
      <c r="B340" s="6" t="s">
        <v>1000</v>
      </c>
      <c r="C340" s="6" t="s">
        <v>1348</v>
      </c>
      <c r="D340" s="6" t="s">
        <v>192</v>
      </c>
      <c r="E340" s="6">
        <v>5108001023</v>
      </c>
      <c r="F340" s="6" t="s">
        <v>137</v>
      </c>
      <c r="G340" s="42">
        <v>1</v>
      </c>
      <c r="H340" s="43">
        <v>16894365.579999998</v>
      </c>
      <c r="I340" s="43">
        <v>14044376.939999999</v>
      </c>
      <c r="J340" s="15" t="s">
        <v>910</v>
      </c>
      <c r="K340" s="13" t="s">
        <v>159</v>
      </c>
      <c r="L340" s="43">
        <v>655062.05000000005</v>
      </c>
      <c r="M340" s="43">
        <v>660675.59</v>
      </c>
    </row>
    <row r="341" spans="1:13" s="56" customFormat="1" ht="72" x14ac:dyDescent="0.25">
      <c r="A341" s="5">
        <v>340</v>
      </c>
      <c r="B341" s="6" t="s">
        <v>1000</v>
      </c>
      <c r="C341" s="6" t="s">
        <v>1349</v>
      </c>
      <c r="D341" s="6" t="s">
        <v>193</v>
      </c>
      <c r="E341" s="6">
        <v>5108001048</v>
      </c>
      <c r="F341" s="6" t="s">
        <v>138</v>
      </c>
      <c r="G341" s="42">
        <v>1</v>
      </c>
      <c r="H341" s="43">
        <v>24815013.109999999</v>
      </c>
      <c r="I341" s="39">
        <v>20087230.899999999</v>
      </c>
      <c r="J341" s="33" t="s">
        <v>886</v>
      </c>
      <c r="K341" s="54" t="s">
        <v>194</v>
      </c>
      <c r="L341" s="39">
        <v>0</v>
      </c>
      <c r="M341" s="39">
        <v>0</v>
      </c>
    </row>
    <row r="342" spans="1:13" s="56" customFormat="1" ht="84" x14ac:dyDescent="0.25">
      <c r="A342" s="5">
        <v>341</v>
      </c>
      <c r="B342" s="6" t="s">
        <v>1000</v>
      </c>
      <c r="C342" s="6" t="s">
        <v>1350</v>
      </c>
      <c r="D342" s="6" t="s">
        <v>185</v>
      </c>
      <c r="E342" s="6">
        <v>5108001062</v>
      </c>
      <c r="F342" s="6" t="s">
        <v>137</v>
      </c>
      <c r="G342" s="42">
        <v>1</v>
      </c>
      <c r="H342" s="43">
        <v>28140914.489999998</v>
      </c>
      <c r="I342" s="39">
        <v>25100461.09</v>
      </c>
      <c r="J342" s="33" t="s">
        <v>887</v>
      </c>
      <c r="K342" s="54" t="s">
        <v>195</v>
      </c>
      <c r="L342" s="39">
        <v>10512769.77</v>
      </c>
      <c r="M342" s="39">
        <v>9346365.3300000001</v>
      </c>
    </row>
    <row r="343" spans="1:13" s="56" customFormat="1" ht="72" x14ac:dyDescent="0.25">
      <c r="A343" s="5">
        <v>342</v>
      </c>
      <c r="B343" s="6" t="s">
        <v>1000</v>
      </c>
      <c r="C343" s="6" t="s">
        <v>1351</v>
      </c>
      <c r="D343" s="6" t="s">
        <v>192</v>
      </c>
      <c r="E343" s="6">
        <v>5108900045</v>
      </c>
      <c r="F343" s="6" t="s">
        <v>134</v>
      </c>
      <c r="G343" s="42">
        <v>1</v>
      </c>
      <c r="H343" s="43">
        <v>96108544.859999999</v>
      </c>
      <c r="I343" s="39">
        <v>54821011.109999999</v>
      </c>
      <c r="J343" s="33" t="s">
        <v>907</v>
      </c>
      <c r="K343" s="54" t="s">
        <v>149</v>
      </c>
      <c r="L343" s="39">
        <v>1579740.79</v>
      </c>
      <c r="M343" s="39">
        <v>1625576.78</v>
      </c>
    </row>
    <row r="344" spans="1:13" s="56" customFormat="1" ht="72" x14ac:dyDescent="0.25">
      <c r="A344" s="5">
        <v>343</v>
      </c>
      <c r="B344" s="6" t="s">
        <v>1000</v>
      </c>
      <c r="C344" s="6" t="s">
        <v>1352</v>
      </c>
      <c r="D344" s="6" t="s">
        <v>192</v>
      </c>
      <c r="E344" s="6">
        <v>5108900623</v>
      </c>
      <c r="F344" s="6" t="s">
        <v>137</v>
      </c>
      <c r="G344" s="42">
        <v>1</v>
      </c>
      <c r="H344" s="43">
        <v>71282558</v>
      </c>
      <c r="I344" s="39">
        <v>69384279.049999997</v>
      </c>
      <c r="J344" s="33" t="s">
        <v>907</v>
      </c>
      <c r="K344" s="54" t="s">
        <v>184</v>
      </c>
      <c r="L344" s="39">
        <v>11522751.18</v>
      </c>
      <c r="M344" s="39">
        <v>11498970</v>
      </c>
    </row>
    <row r="345" spans="1:13" s="56" customFormat="1" ht="84" x14ac:dyDescent="0.25">
      <c r="A345" s="5">
        <v>344</v>
      </c>
      <c r="B345" s="6" t="s">
        <v>1000</v>
      </c>
      <c r="C345" s="6" t="s">
        <v>196</v>
      </c>
      <c r="D345" s="6" t="s">
        <v>185</v>
      </c>
      <c r="E345" s="6">
        <v>5108900630</v>
      </c>
      <c r="F345" s="6" t="s">
        <v>134</v>
      </c>
      <c r="G345" s="42">
        <v>1</v>
      </c>
      <c r="H345" s="43">
        <v>37056504</v>
      </c>
      <c r="I345" s="39">
        <v>31648062.66</v>
      </c>
      <c r="J345" s="33" t="s">
        <v>884</v>
      </c>
      <c r="K345" s="54" t="s">
        <v>144</v>
      </c>
      <c r="L345" s="39">
        <v>2341159.66</v>
      </c>
      <c r="M345" s="39">
        <v>2298527.4500000002</v>
      </c>
    </row>
    <row r="346" spans="1:13" s="56" customFormat="1" ht="84" x14ac:dyDescent="0.25">
      <c r="A346" s="5">
        <v>345</v>
      </c>
      <c r="B346" s="6" t="s">
        <v>1000</v>
      </c>
      <c r="C346" s="6" t="s">
        <v>197</v>
      </c>
      <c r="D346" s="6" t="s">
        <v>185</v>
      </c>
      <c r="E346" s="6">
        <v>5108900655</v>
      </c>
      <c r="F346" s="6" t="s">
        <v>134</v>
      </c>
      <c r="G346" s="42">
        <v>1</v>
      </c>
      <c r="H346" s="43">
        <v>50578253.68</v>
      </c>
      <c r="I346" s="39">
        <v>41668415.659999996</v>
      </c>
      <c r="J346" s="33" t="s">
        <v>884</v>
      </c>
      <c r="K346" s="54" t="s">
        <v>144</v>
      </c>
      <c r="L346" s="39">
        <v>2986822.03</v>
      </c>
      <c r="M346" s="39">
        <v>3073467.08</v>
      </c>
    </row>
    <row r="347" spans="1:13" s="56" customFormat="1" ht="84" x14ac:dyDescent="0.25">
      <c r="A347" s="5">
        <v>346</v>
      </c>
      <c r="B347" s="6" t="s">
        <v>1000</v>
      </c>
      <c r="C347" s="6" t="s">
        <v>1353</v>
      </c>
      <c r="D347" s="6" t="s">
        <v>185</v>
      </c>
      <c r="E347" s="6">
        <v>5108900670</v>
      </c>
      <c r="F347" s="6" t="s">
        <v>134</v>
      </c>
      <c r="G347" s="42">
        <v>1</v>
      </c>
      <c r="H347" s="43">
        <v>50095868.119999997</v>
      </c>
      <c r="I347" s="39">
        <v>39821052.390000001</v>
      </c>
      <c r="J347" s="30" t="s">
        <v>854</v>
      </c>
      <c r="K347" s="54" t="s">
        <v>73</v>
      </c>
      <c r="L347" s="39">
        <v>202000</v>
      </c>
      <c r="M347" s="39">
        <v>193000</v>
      </c>
    </row>
    <row r="348" spans="1:13" s="56" customFormat="1" ht="84" x14ac:dyDescent="0.25">
      <c r="A348" s="5">
        <v>347</v>
      </c>
      <c r="B348" s="6" t="s">
        <v>1000</v>
      </c>
      <c r="C348" s="6" t="s">
        <v>1354</v>
      </c>
      <c r="D348" s="6" t="s">
        <v>185</v>
      </c>
      <c r="E348" s="6">
        <v>5108900687</v>
      </c>
      <c r="F348" s="6" t="s">
        <v>134</v>
      </c>
      <c r="G348" s="42">
        <v>1</v>
      </c>
      <c r="H348" s="43">
        <v>83043548.040000007</v>
      </c>
      <c r="I348" s="39">
        <v>62943066.350000001</v>
      </c>
      <c r="J348" s="30" t="s">
        <v>854</v>
      </c>
      <c r="K348" s="54" t="s">
        <v>141</v>
      </c>
      <c r="L348" s="39">
        <v>0</v>
      </c>
      <c r="M348" s="39">
        <v>0</v>
      </c>
    </row>
    <row r="349" spans="1:13" s="56" customFormat="1" ht="84" x14ac:dyDescent="0.25">
      <c r="A349" s="5">
        <v>348</v>
      </c>
      <c r="B349" s="6" t="s">
        <v>1000</v>
      </c>
      <c r="C349" s="6" t="s">
        <v>1355</v>
      </c>
      <c r="D349" s="6" t="s">
        <v>185</v>
      </c>
      <c r="E349" s="6">
        <v>5108900694</v>
      </c>
      <c r="F349" s="6" t="s">
        <v>134</v>
      </c>
      <c r="G349" s="42">
        <v>1</v>
      </c>
      <c r="H349" s="43">
        <v>82657196.680000007</v>
      </c>
      <c r="I349" s="39">
        <v>61323010.140000001</v>
      </c>
      <c r="J349" s="30" t="s">
        <v>854</v>
      </c>
      <c r="K349" s="54" t="s">
        <v>73</v>
      </c>
      <c r="L349" s="39">
        <v>329700</v>
      </c>
      <c r="M349" s="39">
        <v>259300</v>
      </c>
    </row>
    <row r="350" spans="1:13" s="56" customFormat="1" ht="84" x14ac:dyDescent="0.25">
      <c r="A350" s="5">
        <v>349</v>
      </c>
      <c r="B350" s="6" t="s">
        <v>1000</v>
      </c>
      <c r="C350" s="6" t="s">
        <v>1356</v>
      </c>
      <c r="D350" s="6" t="s">
        <v>185</v>
      </c>
      <c r="E350" s="6">
        <v>5108900704</v>
      </c>
      <c r="F350" s="6" t="s">
        <v>134</v>
      </c>
      <c r="G350" s="42">
        <v>1</v>
      </c>
      <c r="H350" s="43">
        <v>27382562.449999999</v>
      </c>
      <c r="I350" s="39">
        <v>22317360.579999998</v>
      </c>
      <c r="J350" s="30" t="s">
        <v>854</v>
      </c>
      <c r="K350" s="54" t="s">
        <v>141</v>
      </c>
      <c r="L350" s="39">
        <v>0</v>
      </c>
      <c r="M350" s="39">
        <v>0</v>
      </c>
    </row>
    <row r="351" spans="1:13" s="56" customFormat="1" ht="72" x14ac:dyDescent="0.25">
      <c r="A351" s="5">
        <v>350</v>
      </c>
      <c r="B351" s="6" t="s">
        <v>1000</v>
      </c>
      <c r="C351" s="6" t="s">
        <v>1357</v>
      </c>
      <c r="D351" s="6" t="s">
        <v>192</v>
      </c>
      <c r="E351" s="6">
        <v>5108900775</v>
      </c>
      <c r="F351" s="6" t="s">
        <v>134</v>
      </c>
      <c r="G351" s="42">
        <v>1</v>
      </c>
      <c r="H351" s="43">
        <v>18480402</v>
      </c>
      <c r="I351" s="39">
        <v>14579101.310000001</v>
      </c>
      <c r="J351" s="33" t="s">
        <v>888</v>
      </c>
      <c r="K351" s="54" t="s">
        <v>198</v>
      </c>
      <c r="L351" s="39">
        <v>758845</v>
      </c>
      <c r="M351" s="39">
        <v>816935</v>
      </c>
    </row>
    <row r="352" spans="1:13" s="56" customFormat="1" ht="72" x14ac:dyDescent="0.25">
      <c r="A352" s="5">
        <v>351</v>
      </c>
      <c r="B352" s="6" t="s">
        <v>1000</v>
      </c>
      <c r="C352" s="6" t="s">
        <v>1358</v>
      </c>
      <c r="D352" s="6" t="s">
        <v>192</v>
      </c>
      <c r="E352" s="6">
        <v>5108900782</v>
      </c>
      <c r="F352" s="6" t="s">
        <v>134</v>
      </c>
      <c r="G352" s="42">
        <v>1</v>
      </c>
      <c r="H352" s="43">
        <v>8279124.4299999997</v>
      </c>
      <c r="I352" s="39">
        <v>6166619.4400000004</v>
      </c>
      <c r="J352" s="33" t="s">
        <v>888</v>
      </c>
      <c r="K352" s="54" t="s">
        <v>198</v>
      </c>
      <c r="L352" s="39">
        <v>372710</v>
      </c>
      <c r="M352" s="39">
        <v>408025</v>
      </c>
    </row>
    <row r="353" spans="1:13" s="56" customFormat="1" ht="72" x14ac:dyDescent="0.25">
      <c r="A353" s="5">
        <v>352</v>
      </c>
      <c r="B353" s="6" t="s">
        <v>1000</v>
      </c>
      <c r="C353" s="6" t="s">
        <v>1359</v>
      </c>
      <c r="D353" s="6" t="s">
        <v>192</v>
      </c>
      <c r="E353" s="6">
        <v>5108900800</v>
      </c>
      <c r="F353" s="6" t="s">
        <v>134</v>
      </c>
      <c r="G353" s="42">
        <v>1</v>
      </c>
      <c r="H353" s="43">
        <v>69058746.579999998</v>
      </c>
      <c r="I353" s="39">
        <v>81674428.370000005</v>
      </c>
      <c r="J353" s="33" t="s">
        <v>888</v>
      </c>
      <c r="K353" s="54" t="s">
        <v>198</v>
      </c>
      <c r="L353" s="39">
        <v>503257</v>
      </c>
      <c r="M353" s="39">
        <v>535400</v>
      </c>
    </row>
    <row r="354" spans="1:13" s="56" customFormat="1" ht="72" x14ac:dyDescent="0.25">
      <c r="A354" s="5">
        <v>353</v>
      </c>
      <c r="B354" s="6" t="s">
        <v>1000</v>
      </c>
      <c r="C354" s="6" t="s">
        <v>199</v>
      </c>
      <c r="D354" s="6" t="s">
        <v>192</v>
      </c>
      <c r="E354" s="6">
        <v>5108900817</v>
      </c>
      <c r="F354" s="6" t="s">
        <v>134</v>
      </c>
      <c r="G354" s="42">
        <v>1</v>
      </c>
      <c r="H354" s="43">
        <v>40379439.920000002</v>
      </c>
      <c r="I354" s="39">
        <v>42667656.259999998</v>
      </c>
      <c r="J354" s="33" t="s">
        <v>907</v>
      </c>
      <c r="K354" s="54" t="s">
        <v>104</v>
      </c>
      <c r="L354" s="39">
        <v>984400.67</v>
      </c>
      <c r="M354" s="39">
        <v>928400.67</v>
      </c>
    </row>
    <row r="355" spans="1:13" s="56" customFormat="1" ht="72" x14ac:dyDescent="0.25">
      <c r="A355" s="5">
        <v>354</v>
      </c>
      <c r="B355" s="6" t="s">
        <v>1000</v>
      </c>
      <c r="C355" s="6" t="s">
        <v>1360</v>
      </c>
      <c r="D355" s="6" t="s">
        <v>192</v>
      </c>
      <c r="E355" s="6">
        <v>5108900831</v>
      </c>
      <c r="F355" s="6" t="s">
        <v>137</v>
      </c>
      <c r="G355" s="42">
        <v>1</v>
      </c>
      <c r="H355" s="43">
        <v>102423004.37</v>
      </c>
      <c r="I355" s="39">
        <v>44542733.18</v>
      </c>
      <c r="J355" s="33" t="s">
        <v>907</v>
      </c>
      <c r="K355" s="54" t="s">
        <v>135</v>
      </c>
      <c r="L355" s="39">
        <v>7000179</v>
      </c>
      <c r="M355" s="39">
        <v>6677946.5</v>
      </c>
    </row>
    <row r="356" spans="1:13" s="56" customFormat="1" ht="84" x14ac:dyDescent="0.25">
      <c r="A356" s="5">
        <v>355</v>
      </c>
      <c r="B356" s="6" t="s">
        <v>1000</v>
      </c>
      <c r="C356" s="6" t="s">
        <v>1361</v>
      </c>
      <c r="D356" s="6" t="s">
        <v>185</v>
      </c>
      <c r="E356" s="6">
        <v>5108900856</v>
      </c>
      <c r="F356" s="6" t="s">
        <v>134</v>
      </c>
      <c r="G356" s="42">
        <v>1</v>
      </c>
      <c r="H356" s="43">
        <v>38253947.869999997</v>
      </c>
      <c r="I356" s="39">
        <v>31691699.920000002</v>
      </c>
      <c r="J356" s="33" t="s">
        <v>916</v>
      </c>
      <c r="K356" s="54" t="s">
        <v>148</v>
      </c>
      <c r="L356" s="39">
        <v>201320</v>
      </c>
      <c r="M356" s="39">
        <v>395075.89</v>
      </c>
    </row>
    <row r="357" spans="1:13" s="56" customFormat="1" ht="84" x14ac:dyDescent="0.25">
      <c r="A357" s="5">
        <v>356</v>
      </c>
      <c r="B357" s="6" t="s">
        <v>1000</v>
      </c>
      <c r="C357" s="6" t="s">
        <v>1362</v>
      </c>
      <c r="D357" s="6" t="s">
        <v>185</v>
      </c>
      <c r="E357" s="6">
        <v>5108900895</v>
      </c>
      <c r="F357" s="6" t="s">
        <v>134</v>
      </c>
      <c r="G357" s="42">
        <v>1</v>
      </c>
      <c r="H357" s="43">
        <v>45265101.369999997</v>
      </c>
      <c r="I357" s="39">
        <v>35716297.700000003</v>
      </c>
      <c r="J357" s="33" t="s">
        <v>868</v>
      </c>
      <c r="K357" s="54" t="s">
        <v>43</v>
      </c>
      <c r="L357" s="39">
        <v>579037.41</v>
      </c>
      <c r="M357" s="39">
        <v>591155.41</v>
      </c>
    </row>
    <row r="358" spans="1:13" s="56" customFormat="1" ht="84" x14ac:dyDescent="0.25">
      <c r="A358" s="5">
        <v>357</v>
      </c>
      <c r="B358" s="6" t="s">
        <v>1000</v>
      </c>
      <c r="C358" s="6" t="s">
        <v>1363</v>
      </c>
      <c r="D358" s="6" t="s">
        <v>185</v>
      </c>
      <c r="E358" s="6">
        <v>5108901000</v>
      </c>
      <c r="F358" s="6" t="s">
        <v>138</v>
      </c>
      <c r="G358" s="42">
        <v>1</v>
      </c>
      <c r="H358" s="43">
        <v>9155651.0899999999</v>
      </c>
      <c r="I358" s="39">
        <v>8127400.0899999999</v>
      </c>
      <c r="J358" s="33" t="s">
        <v>859</v>
      </c>
      <c r="K358" s="54" t="s">
        <v>200</v>
      </c>
      <c r="L358" s="39">
        <v>0</v>
      </c>
      <c r="M358" s="39">
        <v>0</v>
      </c>
    </row>
    <row r="359" spans="1:13" s="56" customFormat="1" ht="84" x14ac:dyDescent="0.25">
      <c r="A359" s="5">
        <v>358</v>
      </c>
      <c r="B359" s="6" t="s">
        <v>1000</v>
      </c>
      <c r="C359" s="6" t="s">
        <v>1364</v>
      </c>
      <c r="D359" s="6" t="s">
        <v>185</v>
      </c>
      <c r="E359" s="6">
        <v>5108997220</v>
      </c>
      <c r="F359" s="6" t="s">
        <v>138</v>
      </c>
      <c r="G359" s="42">
        <v>1</v>
      </c>
      <c r="H359" s="43">
        <v>31031591.969999999</v>
      </c>
      <c r="I359" s="39">
        <v>23066364.370000001</v>
      </c>
      <c r="J359" s="33" t="s">
        <v>886</v>
      </c>
      <c r="K359" s="54" t="s">
        <v>167</v>
      </c>
      <c r="L359" s="39">
        <v>0</v>
      </c>
      <c r="M359" s="39">
        <v>0</v>
      </c>
    </row>
    <row r="360" spans="1:13" s="56" customFormat="1" ht="72" x14ac:dyDescent="0.25">
      <c r="A360" s="5">
        <v>359</v>
      </c>
      <c r="B360" s="6" t="s">
        <v>1000</v>
      </c>
      <c r="C360" s="6" t="s">
        <v>1365</v>
      </c>
      <c r="D360" s="6" t="s">
        <v>192</v>
      </c>
      <c r="E360" s="6">
        <v>5108997654</v>
      </c>
      <c r="F360" s="6" t="s">
        <v>138</v>
      </c>
      <c r="G360" s="42">
        <v>1</v>
      </c>
      <c r="H360" s="43">
        <v>3023864.14</v>
      </c>
      <c r="I360" s="39">
        <v>2201590.96</v>
      </c>
      <c r="J360" s="33" t="s">
        <v>907</v>
      </c>
      <c r="K360" s="54" t="s">
        <v>104</v>
      </c>
      <c r="L360" s="39">
        <v>0</v>
      </c>
      <c r="M360" s="39">
        <v>0</v>
      </c>
    </row>
    <row r="361" spans="1:13" s="56" customFormat="1" ht="72" x14ac:dyDescent="0.25">
      <c r="A361" s="5">
        <v>360</v>
      </c>
      <c r="B361" s="6" t="s">
        <v>1000</v>
      </c>
      <c r="C361" s="6" t="s">
        <v>783</v>
      </c>
      <c r="D361" s="6" t="s">
        <v>1001</v>
      </c>
      <c r="E361" s="6">
        <v>5108200068</v>
      </c>
      <c r="F361" s="6" t="s">
        <v>771</v>
      </c>
      <c r="G361" s="42">
        <v>1</v>
      </c>
      <c r="H361" s="89">
        <v>0</v>
      </c>
      <c r="I361" s="41">
        <v>0</v>
      </c>
      <c r="J361" s="33" t="s">
        <v>904</v>
      </c>
      <c r="K361" s="54" t="s">
        <v>126</v>
      </c>
      <c r="L361" s="39">
        <v>7196504</v>
      </c>
      <c r="M361" s="39">
        <v>7196504</v>
      </c>
    </row>
    <row r="362" spans="1:13" s="56" customFormat="1" ht="72" x14ac:dyDescent="0.25">
      <c r="A362" s="5">
        <v>361</v>
      </c>
      <c r="B362" s="6" t="s">
        <v>1000</v>
      </c>
      <c r="C362" s="6" t="s">
        <v>784</v>
      </c>
      <c r="D362" s="6" t="s">
        <v>1001</v>
      </c>
      <c r="E362" s="6">
        <v>5108120045</v>
      </c>
      <c r="F362" s="6" t="s">
        <v>771</v>
      </c>
      <c r="G362" s="8">
        <v>1</v>
      </c>
      <c r="H362" s="89">
        <v>0</v>
      </c>
      <c r="I362" s="41">
        <v>0</v>
      </c>
      <c r="J362" s="33" t="s">
        <v>899</v>
      </c>
      <c r="K362" s="54" t="s">
        <v>785</v>
      </c>
      <c r="L362" s="41">
        <v>6439896</v>
      </c>
      <c r="M362" s="39">
        <v>0</v>
      </c>
    </row>
    <row r="363" spans="1:13" s="56" customFormat="1" ht="96" x14ac:dyDescent="0.25">
      <c r="A363" s="5">
        <v>362</v>
      </c>
      <c r="B363" s="6" t="s">
        <v>1000</v>
      </c>
      <c r="C363" s="6" t="s">
        <v>786</v>
      </c>
      <c r="D363" s="6" t="s">
        <v>1001</v>
      </c>
      <c r="E363" s="6">
        <v>5108200050</v>
      </c>
      <c r="F363" s="6" t="s">
        <v>771</v>
      </c>
      <c r="G363" s="42">
        <v>1</v>
      </c>
      <c r="H363" s="89">
        <v>0</v>
      </c>
      <c r="I363" s="41">
        <v>0</v>
      </c>
      <c r="J363" s="33" t="s">
        <v>900</v>
      </c>
      <c r="K363" s="54" t="s">
        <v>787</v>
      </c>
      <c r="L363" s="39">
        <v>44314156</v>
      </c>
      <c r="M363" s="32">
        <v>0</v>
      </c>
    </row>
    <row r="364" spans="1:13" s="56" customFormat="1" ht="84" x14ac:dyDescent="0.25">
      <c r="A364" s="5">
        <v>363</v>
      </c>
      <c r="B364" s="6" t="s">
        <v>1000</v>
      </c>
      <c r="C364" s="6" t="s">
        <v>1366</v>
      </c>
      <c r="D364" s="6" t="s">
        <v>1001</v>
      </c>
      <c r="E364" s="6">
        <v>5108003493</v>
      </c>
      <c r="F364" s="6" t="s">
        <v>771</v>
      </c>
      <c r="G364" s="8">
        <v>1</v>
      </c>
      <c r="H364" s="43">
        <v>17801254.359999999</v>
      </c>
      <c r="I364" s="39">
        <v>13390712.49</v>
      </c>
      <c r="J364" s="33" t="s">
        <v>920</v>
      </c>
      <c r="K364" s="54" t="s">
        <v>175</v>
      </c>
      <c r="L364" s="70">
        <v>21995528.710000001</v>
      </c>
      <c r="M364" s="39">
        <v>23238219.629999999</v>
      </c>
    </row>
    <row r="365" spans="1:13" s="56" customFormat="1" ht="72" x14ac:dyDescent="0.25">
      <c r="A365" s="5">
        <v>364</v>
      </c>
      <c r="B365" s="6" t="s">
        <v>1000</v>
      </c>
      <c r="C365" s="6" t="s">
        <v>788</v>
      </c>
      <c r="D365" s="6" t="s">
        <v>1001</v>
      </c>
      <c r="E365" s="6" t="s">
        <v>789</v>
      </c>
      <c r="F365" s="6" t="s">
        <v>771</v>
      </c>
      <c r="G365" s="8">
        <v>1</v>
      </c>
      <c r="H365" s="43">
        <v>0</v>
      </c>
      <c r="I365" s="39">
        <v>0</v>
      </c>
      <c r="J365" s="33" t="s">
        <v>918</v>
      </c>
      <c r="K365" s="54" t="s">
        <v>790</v>
      </c>
      <c r="L365" s="70">
        <v>0</v>
      </c>
      <c r="M365" s="39">
        <v>0</v>
      </c>
    </row>
    <row r="366" spans="1:13" s="56" customFormat="1" ht="36" x14ac:dyDescent="0.25">
      <c r="A366" s="5">
        <v>365</v>
      </c>
      <c r="B366" s="6" t="s">
        <v>1016</v>
      </c>
      <c r="C366" s="6" t="s">
        <v>157</v>
      </c>
      <c r="D366" s="6" t="s">
        <v>997</v>
      </c>
      <c r="E366" s="6">
        <v>5103021259</v>
      </c>
      <c r="F366" s="6" t="s">
        <v>134</v>
      </c>
      <c r="G366" s="42">
        <v>1</v>
      </c>
      <c r="H366" s="43">
        <v>3713000</v>
      </c>
      <c r="I366" s="39">
        <v>3106107</v>
      </c>
      <c r="J366" s="33" t="s">
        <v>864</v>
      </c>
      <c r="K366" s="54" t="s">
        <v>32</v>
      </c>
      <c r="L366" s="39">
        <v>1026819.97</v>
      </c>
      <c r="M366" s="39">
        <v>1183958.53</v>
      </c>
    </row>
    <row r="367" spans="1:13" s="81" customFormat="1" ht="72" x14ac:dyDescent="0.25">
      <c r="A367" s="5">
        <v>366</v>
      </c>
      <c r="B367" s="6" t="s">
        <v>1016</v>
      </c>
      <c r="C367" s="6" t="s">
        <v>158</v>
      </c>
      <c r="D367" s="6" t="s">
        <v>997</v>
      </c>
      <c r="E367" s="6">
        <v>5117006677</v>
      </c>
      <c r="F367" s="6" t="s">
        <v>138</v>
      </c>
      <c r="G367" s="42">
        <v>1</v>
      </c>
      <c r="H367" s="43">
        <v>6216113.5199999996</v>
      </c>
      <c r="I367" s="43">
        <v>5552398.7000000002</v>
      </c>
      <c r="J367" s="15" t="s">
        <v>910</v>
      </c>
      <c r="K367" s="13" t="s">
        <v>159</v>
      </c>
      <c r="L367" s="43">
        <v>0</v>
      </c>
      <c r="M367" s="43">
        <v>0</v>
      </c>
    </row>
    <row r="368" spans="1:13" s="56" customFormat="1" ht="60" x14ac:dyDescent="0.25">
      <c r="A368" s="5">
        <v>367</v>
      </c>
      <c r="B368" s="6" t="s">
        <v>1016</v>
      </c>
      <c r="C368" s="6" t="s">
        <v>160</v>
      </c>
      <c r="D368" s="6" t="s">
        <v>999</v>
      </c>
      <c r="E368" s="6">
        <v>5117021273</v>
      </c>
      <c r="F368" s="6" t="s">
        <v>134</v>
      </c>
      <c r="G368" s="42">
        <v>1</v>
      </c>
      <c r="H368" s="43">
        <v>5242465.8099999996</v>
      </c>
      <c r="I368" s="39">
        <v>3875394.45</v>
      </c>
      <c r="J368" s="33" t="s">
        <v>873</v>
      </c>
      <c r="K368" s="54" t="s">
        <v>77</v>
      </c>
      <c r="L368" s="39">
        <v>0</v>
      </c>
      <c r="M368" s="39">
        <v>0</v>
      </c>
    </row>
    <row r="369" spans="1:13" s="56" customFormat="1" ht="60" x14ac:dyDescent="0.25">
      <c r="A369" s="5">
        <v>368</v>
      </c>
      <c r="B369" s="6" t="s">
        <v>1016</v>
      </c>
      <c r="C369" s="6" t="s">
        <v>161</v>
      </c>
      <c r="D369" s="6" t="s">
        <v>998</v>
      </c>
      <c r="E369" s="6">
        <v>5117100366</v>
      </c>
      <c r="F369" s="6" t="s">
        <v>134</v>
      </c>
      <c r="G369" s="42">
        <v>1</v>
      </c>
      <c r="H369" s="43">
        <v>21103550</v>
      </c>
      <c r="I369" s="39">
        <v>20691296.18</v>
      </c>
      <c r="J369" s="33" t="s">
        <v>907</v>
      </c>
      <c r="K369" s="54" t="s">
        <v>135</v>
      </c>
      <c r="L369" s="39">
        <v>42555</v>
      </c>
      <c r="M369" s="39">
        <v>42555</v>
      </c>
    </row>
    <row r="370" spans="1:13" s="56" customFormat="1" ht="48" x14ac:dyDescent="0.25">
      <c r="A370" s="5">
        <v>369</v>
      </c>
      <c r="B370" s="6" t="s">
        <v>1016</v>
      </c>
      <c r="C370" s="6" t="s">
        <v>162</v>
      </c>
      <c r="D370" s="6" t="s">
        <v>998</v>
      </c>
      <c r="E370" s="6">
        <v>5117100616</v>
      </c>
      <c r="F370" s="6" t="s">
        <v>134</v>
      </c>
      <c r="G370" s="42">
        <v>1</v>
      </c>
      <c r="H370" s="43">
        <v>23466691.199999999</v>
      </c>
      <c r="I370" s="39">
        <v>17829210.25</v>
      </c>
      <c r="J370" s="33" t="s">
        <v>907</v>
      </c>
      <c r="K370" s="54" t="s">
        <v>163</v>
      </c>
      <c r="L370" s="39">
        <v>32195.1</v>
      </c>
      <c r="M370" s="39">
        <v>32195.1</v>
      </c>
    </row>
    <row r="371" spans="1:13" s="56" customFormat="1" ht="60" x14ac:dyDescent="0.25">
      <c r="A371" s="5">
        <v>370</v>
      </c>
      <c r="B371" s="6" t="s">
        <v>1016</v>
      </c>
      <c r="C371" s="6" t="s">
        <v>164</v>
      </c>
      <c r="D371" s="6" t="s">
        <v>998</v>
      </c>
      <c r="E371" s="6">
        <v>5117100623</v>
      </c>
      <c r="F371" s="6" t="s">
        <v>134</v>
      </c>
      <c r="G371" s="42">
        <v>1</v>
      </c>
      <c r="H371" s="43">
        <v>157949009.97</v>
      </c>
      <c r="I371" s="39">
        <v>31320551.300000001</v>
      </c>
      <c r="J371" s="33" t="s">
        <v>907</v>
      </c>
      <c r="K371" s="54" t="s">
        <v>135</v>
      </c>
      <c r="L371" s="39">
        <v>1503096.04</v>
      </c>
      <c r="M371" s="39">
        <v>1503096.04</v>
      </c>
    </row>
    <row r="372" spans="1:13" s="56" customFormat="1" ht="60" x14ac:dyDescent="0.25">
      <c r="A372" s="5">
        <v>371</v>
      </c>
      <c r="B372" s="6" t="s">
        <v>1016</v>
      </c>
      <c r="C372" s="6" t="s">
        <v>165</v>
      </c>
      <c r="D372" s="6" t="s">
        <v>997</v>
      </c>
      <c r="E372" s="6">
        <v>5117101137</v>
      </c>
      <c r="F372" s="6" t="s">
        <v>134</v>
      </c>
      <c r="G372" s="42">
        <v>1</v>
      </c>
      <c r="H372" s="43">
        <v>31595349.859999999</v>
      </c>
      <c r="I372" s="39">
        <v>23783675.52</v>
      </c>
      <c r="J372" s="33" t="s">
        <v>868</v>
      </c>
      <c r="K372" s="54" t="s">
        <v>43</v>
      </c>
      <c r="L372" s="39">
        <v>33217.49</v>
      </c>
      <c r="M372" s="39">
        <v>33217.49</v>
      </c>
    </row>
    <row r="373" spans="1:13" s="56" customFormat="1" ht="48" x14ac:dyDescent="0.25">
      <c r="A373" s="5">
        <v>372</v>
      </c>
      <c r="B373" s="6" t="s">
        <v>1016</v>
      </c>
      <c r="C373" s="6" t="s">
        <v>166</v>
      </c>
      <c r="D373" s="6" t="s">
        <v>997</v>
      </c>
      <c r="E373" s="6">
        <v>5117101218</v>
      </c>
      <c r="F373" s="6" t="s">
        <v>134</v>
      </c>
      <c r="G373" s="42">
        <v>1</v>
      </c>
      <c r="H373" s="43">
        <v>12576513.539999999</v>
      </c>
      <c r="I373" s="39">
        <v>10210434.02</v>
      </c>
      <c r="J373" s="33" t="s">
        <v>886</v>
      </c>
      <c r="K373" s="54" t="s">
        <v>167</v>
      </c>
      <c r="L373" s="39">
        <v>0</v>
      </c>
      <c r="M373" s="39">
        <v>0</v>
      </c>
    </row>
    <row r="374" spans="1:13" s="56" customFormat="1" ht="36" x14ac:dyDescent="0.25">
      <c r="A374" s="5">
        <v>373</v>
      </c>
      <c r="B374" s="6" t="s">
        <v>1016</v>
      </c>
      <c r="C374" s="6" t="s">
        <v>1067</v>
      </c>
      <c r="D374" s="6" t="s">
        <v>997</v>
      </c>
      <c r="E374" s="124">
        <v>5117101225</v>
      </c>
      <c r="F374" s="6" t="s">
        <v>134</v>
      </c>
      <c r="G374" s="42">
        <v>1</v>
      </c>
      <c r="H374" s="43">
        <v>7521550.5499999998</v>
      </c>
      <c r="I374" s="39">
        <v>12529800</v>
      </c>
      <c r="J374" s="33" t="s">
        <v>886</v>
      </c>
      <c r="K374" s="54" t="s">
        <v>167</v>
      </c>
      <c r="L374" s="39">
        <v>40000</v>
      </c>
      <c r="M374" s="39">
        <v>40000</v>
      </c>
    </row>
    <row r="375" spans="1:13" s="56" customFormat="1" ht="36" x14ac:dyDescent="0.25">
      <c r="A375" s="5">
        <v>374</v>
      </c>
      <c r="B375" s="6" t="s">
        <v>1016</v>
      </c>
      <c r="C375" s="6" t="s">
        <v>168</v>
      </c>
      <c r="D375" s="6" t="s">
        <v>996</v>
      </c>
      <c r="E375" s="6">
        <v>5117101257</v>
      </c>
      <c r="F375" s="6" t="s">
        <v>137</v>
      </c>
      <c r="G375" s="42">
        <v>1</v>
      </c>
      <c r="H375" s="43">
        <v>80840066.790000007</v>
      </c>
      <c r="I375" s="39">
        <v>37663275.439999998</v>
      </c>
      <c r="J375" s="33" t="s">
        <v>874</v>
      </c>
      <c r="K375" s="37" t="s">
        <v>78</v>
      </c>
      <c r="L375" s="39">
        <v>3420961.11</v>
      </c>
      <c r="M375" s="39">
        <v>3488123.09</v>
      </c>
    </row>
    <row r="376" spans="1:13" s="56" customFormat="1" ht="48" x14ac:dyDescent="0.25">
      <c r="A376" s="5">
        <v>375</v>
      </c>
      <c r="B376" s="6" t="s">
        <v>1016</v>
      </c>
      <c r="C376" s="6" t="s">
        <v>169</v>
      </c>
      <c r="D376" s="6" t="s">
        <v>999</v>
      </c>
      <c r="E376" s="6">
        <v>5117300260</v>
      </c>
      <c r="F376" s="6" t="s">
        <v>134</v>
      </c>
      <c r="G376" s="42">
        <v>1</v>
      </c>
      <c r="H376" s="43">
        <v>45837264.780000001</v>
      </c>
      <c r="I376" s="39">
        <v>34183984.909999996</v>
      </c>
      <c r="J376" s="30" t="s">
        <v>854</v>
      </c>
      <c r="K376" s="54" t="s">
        <v>141</v>
      </c>
      <c r="L376" s="39">
        <v>1179688.28</v>
      </c>
      <c r="M376" s="39">
        <v>1179688.28</v>
      </c>
    </row>
    <row r="377" spans="1:13" s="56" customFormat="1" ht="36" x14ac:dyDescent="0.25">
      <c r="A377" s="5">
        <v>376</v>
      </c>
      <c r="B377" s="6" t="s">
        <v>1016</v>
      </c>
      <c r="C377" s="6" t="s">
        <v>170</v>
      </c>
      <c r="D377" s="6" t="s">
        <v>999</v>
      </c>
      <c r="E377" s="6">
        <v>5117300284</v>
      </c>
      <c r="F377" s="6" t="s">
        <v>134</v>
      </c>
      <c r="G377" s="42">
        <v>1</v>
      </c>
      <c r="H377" s="43">
        <v>19069870.530000001</v>
      </c>
      <c r="I377" s="39">
        <v>14164107.18</v>
      </c>
      <c r="J377" s="33" t="s">
        <v>874</v>
      </c>
      <c r="K377" s="37" t="s">
        <v>78</v>
      </c>
      <c r="L377" s="39">
        <v>186000</v>
      </c>
      <c r="M377" s="39">
        <v>186000</v>
      </c>
    </row>
    <row r="378" spans="1:13" s="56" customFormat="1" ht="36" x14ac:dyDescent="0.25">
      <c r="A378" s="5">
        <v>377</v>
      </c>
      <c r="B378" s="6" t="s">
        <v>1016</v>
      </c>
      <c r="C378" s="6" t="s">
        <v>171</v>
      </c>
      <c r="D378" s="6" t="s">
        <v>999</v>
      </c>
      <c r="E378" s="6">
        <v>5117300301</v>
      </c>
      <c r="F378" s="6" t="s">
        <v>137</v>
      </c>
      <c r="G378" s="42">
        <v>1</v>
      </c>
      <c r="H378" s="43">
        <v>56422727.079999998</v>
      </c>
      <c r="I378" s="39">
        <v>44255280.049999997</v>
      </c>
      <c r="J378" s="33" t="s">
        <v>884</v>
      </c>
      <c r="K378" s="54" t="s">
        <v>144</v>
      </c>
      <c r="L378" s="39">
        <v>3573797.23</v>
      </c>
      <c r="M378" s="39">
        <v>3573797.23</v>
      </c>
    </row>
    <row r="379" spans="1:13" s="56" customFormat="1" ht="36" x14ac:dyDescent="0.25">
      <c r="A379" s="5">
        <v>378</v>
      </c>
      <c r="B379" s="6" t="s">
        <v>1016</v>
      </c>
      <c r="C379" s="6" t="s">
        <v>1413</v>
      </c>
      <c r="D379" s="6" t="s">
        <v>999</v>
      </c>
      <c r="E379" s="6">
        <v>5117300319</v>
      </c>
      <c r="F379" s="6" t="s">
        <v>134</v>
      </c>
      <c r="G379" s="42">
        <v>1</v>
      </c>
      <c r="H379" s="43">
        <v>29992801.27</v>
      </c>
      <c r="I379" s="39">
        <v>23357207.789999999</v>
      </c>
      <c r="J379" s="30" t="s">
        <v>854</v>
      </c>
      <c r="K379" s="54" t="s">
        <v>141</v>
      </c>
      <c r="L379" s="39">
        <v>239869.89</v>
      </c>
      <c r="M379" s="39">
        <v>239869.89</v>
      </c>
    </row>
    <row r="380" spans="1:13" s="56" customFormat="1" ht="36" x14ac:dyDescent="0.25">
      <c r="A380" s="5">
        <v>379</v>
      </c>
      <c r="B380" s="6" t="s">
        <v>1016</v>
      </c>
      <c r="C380" s="6" t="s">
        <v>1414</v>
      </c>
      <c r="D380" s="6" t="s">
        <v>999</v>
      </c>
      <c r="E380" s="6">
        <v>5117300326</v>
      </c>
      <c r="F380" s="6" t="s">
        <v>134</v>
      </c>
      <c r="G380" s="42">
        <v>1</v>
      </c>
      <c r="H380" s="43">
        <v>25390386.800000001</v>
      </c>
      <c r="I380" s="39">
        <v>19105048.789999999</v>
      </c>
      <c r="J380" s="33" t="s">
        <v>884</v>
      </c>
      <c r="K380" s="54" t="s">
        <v>144</v>
      </c>
      <c r="L380" s="39">
        <v>610840.65</v>
      </c>
      <c r="M380" s="39">
        <v>610840.65</v>
      </c>
    </row>
    <row r="381" spans="1:13" s="56" customFormat="1" ht="36" x14ac:dyDescent="0.25">
      <c r="A381" s="5">
        <v>380</v>
      </c>
      <c r="B381" s="6" t="s">
        <v>1016</v>
      </c>
      <c r="C381" s="6" t="s">
        <v>1415</v>
      </c>
      <c r="D381" s="6" t="s">
        <v>999</v>
      </c>
      <c r="E381" s="6">
        <v>5117300333</v>
      </c>
      <c r="F381" s="6" t="s">
        <v>134</v>
      </c>
      <c r="G381" s="42">
        <v>1</v>
      </c>
      <c r="H381" s="43">
        <v>44258979.25</v>
      </c>
      <c r="I381" s="39">
        <v>31073252.23</v>
      </c>
      <c r="J381" s="33" t="s">
        <v>884</v>
      </c>
      <c r="K381" s="54" t="s">
        <v>144</v>
      </c>
      <c r="L381" s="39">
        <v>2856986.72</v>
      </c>
      <c r="M381" s="39">
        <v>2856986.72</v>
      </c>
    </row>
    <row r="382" spans="1:13" s="56" customFormat="1" ht="48" x14ac:dyDescent="0.25">
      <c r="A382" s="5">
        <v>381</v>
      </c>
      <c r="B382" s="6" t="s">
        <v>1016</v>
      </c>
      <c r="C382" s="6" t="s">
        <v>1416</v>
      </c>
      <c r="D382" s="6" t="s">
        <v>999</v>
      </c>
      <c r="E382" s="6">
        <v>5117300340</v>
      </c>
      <c r="F382" s="6" t="s">
        <v>134</v>
      </c>
      <c r="G382" s="42">
        <v>1</v>
      </c>
      <c r="H382" s="43">
        <v>76730433.439999998</v>
      </c>
      <c r="I382" s="39">
        <v>55847959</v>
      </c>
      <c r="J382" s="30" t="s">
        <v>854</v>
      </c>
      <c r="K382" s="54" t="s">
        <v>141</v>
      </c>
      <c r="L382" s="39">
        <v>1098031.9099999999</v>
      </c>
      <c r="M382" s="39">
        <v>1098031.9099999999</v>
      </c>
    </row>
    <row r="383" spans="1:13" s="56" customFormat="1" ht="36" x14ac:dyDescent="0.25">
      <c r="A383" s="5">
        <v>382</v>
      </c>
      <c r="B383" s="6" t="s">
        <v>1016</v>
      </c>
      <c r="C383" s="125" t="s">
        <v>1417</v>
      </c>
      <c r="D383" s="6" t="s">
        <v>999</v>
      </c>
      <c r="E383" s="124">
        <v>5117300358</v>
      </c>
      <c r="F383" s="6" t="s">
        <v>134</v>
      </c>
      <c r="G383" s="42">
        <v>1</v>
      </c>
      <c r="H383" s="43">
        <v>34051470.710000001</v>
      </c>
      <c r="I383" s="39">
        <v>26239440.48</v>
      </c>
      <c r="J383" s="33" t="s">
        <v>884</v>
      </c>
      <c r="K383" s="54" t="s">
        <v>144</v>
      </c>
      <c r="L383" s="39">
        <v>1805178.69</v>
      </c>
      <c r="M383" s="39">
        <v>1805178.69</v>
      </c>
    </row>
    <row r="384" spans="1:13" s="56" customFormat="1" ht="36" x14ac:dyDescent="0.25">
      <c r="A384" s="5">
        <v>383</v>
      </c>
      <c r="B384" s="6" t="s">
        <v>1016</v>
      </c>
      <c r="C384" s="6" t="s">
        <v>1418</v>
      </c>
      <c r="D384" s="6" t="s">
        <v>999</v>
      </c>
      <c r="E384" s="6">
        <v>5117300372</v>
      </c>
      <c r="F384" s="6" t="s">
        <v>134</v>
      </c>
      <c r="G384" s="42">
        <v>1</v>
      </c>
      <c r="H384" s="43">
        <v>78041717.319999993</v>
      </c>
      <c r="I384" s="39">
        <v>71823608.030000001</v>
      </c>
      <c r="J384" s="30" t="s">
        <v>854</v>
      </c>
      <c r="K384" s="54" t="s">
        <v>141</v>
      </c>
      <c r="L384" s="39">
        <v>1702666.74</v>
      </c>
      <c r="M384" s="39">
        <v>1702666.74</v>
      </c>
    </row>
    <row r="385" spans="1:13" s="56" customFormat="1" ht="36" x14ac:dyDescent="0.25">
      <c r="A385" s="5">
        <v>384</v>
      </c>
      <c r="B385" s="6" t="s">
        <v>1016</v>
      </c>
      <c r="C385" s="6" t="s">
        <v>1419</v>
      </c>
      <c r="D385" s="6" t="s">
        <v>999</v>
      </c>
      <c r="E385" s="6">
        <v>5117300397</v>
      </c>
      <c r="F385" s="6" t="s">
        <v>134</v>
      </c>
      <c r="G385" s="42">
        <v>1</v>
      </c>
      <c r="H385" s="43">
        <v>43836088.689999998</v>
      </c>
      <c r="I385" s="39">
        <v>36541192.939999998</v>
      </c>
      <c r="J385" s="33" t="s">
        <v>884</v>
      </c>
      <c r="K385" s="54" t="s">
        <v>144</v>
      </c>
      <c r="L385" s="39">
        <v>2790427.52</v>
      </c>
      <c r="M385" s="39">
        <v>2790427.52</v>
      </c>
    </row>
    <row r="386" spans="1:13" s="56" customFormat="1" ht="36" x14ac:dyDescent="0.25">
      <c r="A386" s="5">
        <v>385</v>
      </c>
      <c r="B386" s="6" t="s">
        <v>1016</v>
      </c>
      <c r="C386" s="6" t="s">
        <v>1420</v>
      </c>
      <c r="D386" s="6" t="s">
        <v>999</v>
      </c>
      <c r="E386" s="6">
        <v>5117300407</v>
      </c>
      <c r="F386" s="6" t="s">
        <v>134</v>
      </c>
      <c r="G386" s="42">
        <v>1</v>
      </c>
      <c r="H386" s="43">
        <v>52200838.479999997</v>
      </c>
      <c r="I386" s="39">
        <v>36720217.340000004</v>
      </c>
      <c r="J386" s="33" t="s">
        <v>884</v>
      </c>
      <c r="K386" s="54" t="s">
        <v>144</v>
      </c>
      <c r="L386" s="39">
        <v>2779538.87</v>
      </c>
      <c r="M386" s="39">
        <v>2779538.87</v>
      </c>
    </row>
    <row r="387" spans="1:13" s="56" customFormat="1" ht="48" x14ac:dyDescent="0.25">
      <c r="A387" s="5">
        <v>386</v>
      </c>
      <c r="B387" s="6" t="s">
        <v>1016</v>
      </c>
      <c r="C387" s="6" t="s">
        <v>172</v>
      </c>
      <c r="D387" s="6" t="s">
        <v>998</v>
      </c>
      <c r="E387" s="6">
        <v>5117300453</v>
      </c>
      <c r="F387" s="6" t="s">
        <v>134</v>
      </c>
      <c r="G387" s="42">
        <v>1</v>
      </c>
      <c r="H387" s="43">
        <v>36095659.380000003</v>
      </c>
      <c r="I387" s="39">
        <v>40119085.950000003</v>
      </c>
      <c r="J387" s="33" t="s">
        <v>874</v>
      </c>
      <c r="K387" s="37" t="s">
        <v>78</v>
      </c>
      <c r="L387" s="39">
        <v>536826.19999999995</v>
      </c>
      <c r="M387" s="39">
        <v>536826.19999999995</v>
      </c>
    </row>
    <row r="388" spans="1:13" s="56" customFormat="1" ht="48" x14ac:dyDescent="0.25">
      <c r="A388" s="5">
        <v>387</v>
      </c>
      <c r="B388" s="6" t="s">
        <v>1016</v>
      </c>
      <c r="C388" s="6" t="s">
        <v>173</v>
      </c>
      <c r="D388" s="6" t="s">
        <v>998</v>
      </c>
      <c r="E388" s="6">
        <v>5117300460</v>
      </c>
      <c r="F388" s="6" t="s">
        <v>134</v>
      </c>
      <c r="G388" s="42">
        <v>1</v>
      </c>
      <c r="H388" s="43">
        <v>12353222.109999999</v>
      </c>
      <c r="I388" s="39">
        <v>12258190.060000001</v>
      </c>
      <c r="J388" s="33" t="s">
        <v>874</v>
      </c>
      <c r="K388" s="37" t="s">
        <v>78</v>
      </c>
      <c r="L388" s="39">
        <v>87439.44</v>
      </c>
      <c r="M388" s="39">
        <v>87439.44</v>
      </c>
    </row>
    <row r="389" spans="1:13" s="56" customFormat="1" ht="36" x14ac:dyDescent="0.25">
      <c r="A389" s="5">
        <v>388</v>
      </c>
      <c r="B389" s="6" t="s">
        <v>1016</v>
      </c>
      <c r="C389" s="6" t="s">
        <v>174</v>
      </c>
      <c r="D389" s="6" t="s">
        <v>997</v>
      </c>
      <c r="E389" s="6">
        <v>5117300541</v>
      </c>
      <c r="F389" s="6" t="s">
        <v>138</v>
      </c>
      <c r="G389" s="42">
        <v>1</v>
      </c>
      <c r="H389" s="43">
        <v>157913675.27000001</v>
      </c>
      <c r="I389" s="39">
        <v>95230222.659999996</v>
      </c>
      <c r="J389" s="33" t="s">
        <v>920</v>
      </c>
      <c r="K389" s="54" t="s">
        <v>175</v>
      </c>
      <c r="L389" s="39">
        <v>0</v>
      </c>
      <c r="M389" s="39">
        <v>0</v>
      </c>
    </row>
    <row r="390" spans="1:13" s="56" customFormat="1" ht="60" x14ac:dyDescent="0.25">
      <c r="A390" s="5">
        <v>389</v>
      </c>
      <c r="B390" s="6" t="s">
        <v>1016</v>
      </c>
      <c r="C390" s="6" t="s">
        <v>176</v>
      </c>
      <c r="D390" s="6" t="s">
        <v>997</v>
      </c>
      <c r="E390" s="6">
        <v>5117300559</v>
      </c>
      <c r="F390" s="6" t="s">
        <v>138</v>
      </c>
      <c r="G390" s="42">
        <v>1</v>
      </c>
      <c r="H390" s="43">
        <v>23762888.350000001</v>
      </c>
      <c r="I390" s="39">
        <v>72653325.150000006</v>
      </c>
      <c r="J390" s="33" t="s">
        <v>920</v>
      </c>
      <c r="K390" s="54" t="s">
        <v>175</v>
      </c>
      <c r="L390" s="39">
        <v>0</v>
      </c>
      <c r="M390" s="39">
        <v>0</v>
      </c>
    </row>
    <row r="391" spans="1:13" s="56" customFormat="1" ht="36" x14ac:dyDescent="0.25">
      <c r="A391" s="5">
        <v>390</v>
      </c>
      <c r="B391" s="6" t="s">
        <v>1016</v>
      </c>
      <c r="C391" s="6" t="s">
        <v>1421</v>
      </c>
      <c r="D391" s="6" t="s">
        <v>997</v>
      </c>
      <c r="E391" s="6">
        <v>5117006927</v>
      </c>
      <c r="F391" s="6" t="s">
        <v>137</v>
      </c>
      <c r="G391" s="42" t="s">
        <v>41</v>
      </c>
      <c r="H391" s="43">
        <v>20194661.370000001</v>
      </c>
      <c r="I391" s="39">
        <v>20701325</v>
      </c>
      <c r="J391" s="33" t="s">
        <v>907</v>
      </c>
      <c r="K391" s="54" t="s">
        <v>177</v>
      </c>
      <c r="L391" s="39">
        <v>2585017.63</v>
      </c>
      <c r="M391" s="39">
        <v>2433246</v>
      </c>
    </row>
    <row r="392" spans="1:13" s="56" customFormat="1" ht="60" x14ac:dyDescent="0.25">
      <c r="A392" s="5">
        <v>391</v>
      </c>
      <c r="B392" s="6" t="s">
        <v>1016</v>
      </c>
      <c r="C392" s="6" t="s">
        <v>776</v>
      </c>
      <c r="D392" s="6" t="s">
        <v>997</v>
      </c>
      <c r="E392" s="6">
        <v>5117000065</v>
      </c>
      <c r="F392" s="6" t="s">
        <v>771</v>
      </c>
      <c r="G392" s="42">
        <v>1</v>
      </c>
      <c r="H392" s="43">
        <v>100652448.89</v>
      </c>
      <c r="I392" s="39">
        <v>61498267.359999999</v>
      </c>
      <c r="J392" s="33" t="s">
        <v>881</v>
      </c>
      <c r="K392" s="54" t="s">
        <v>777</v>
      </c>
      <c r="L392" s="41">
        <v>34901366.109999999</v>
      </c>
      <c r="M392" s="41">
        <v>34901366.109999999</v>
      </c>
    </row>
    <row r="393" spans="1:13" s="56" customFormat="1" ht="48" x14ac:dyDescent="0.25">
      <c r="A393" s="5">
        <v>392</v>
      </c>
      <c r="B393" s="6" t="s">
        <v>982</v>
      </c>
      <c r="C393" s="6" t="s">
        <v>266</v>
      </c>
      <c r="D393" s="6" t="s">
        <v>984</v>
      </c>
      <c r="E393" s="6">
        <v>5112000640</v>
      </c>
      <c r="F393" s="6" t="s">
        <v>138</v>
      </c>
      <c r="G393" s="42">
        <v>1</v>
      </c>
      <c r="H393" s="126">
        <v>46142149.280000001</v>
      </c>
      <c r="I393" s="71">
        <v>30763679.550000001</v>
      </c>
      <c r="J393" s="33" t="s">
        <v>875</v>
      </c>
      <c r="K393" s="54" t="s">
        <v>267</v>
      </c>
      <c r="L393" s="71">
        <v>30763679.550000001</v>
      </c>
      <c r="M393" s="71">
        <v>30763679.550000001</v>
      </c>
    </row>
    <row r="394" spans="1:13" s="56" customFormat="1" ht="36" x14ac:dyDescent="0.25">
      <c r="A394" s="5">
        <v>393</v>
      </c>
      <c r="B394" s="6" t="s">
        <v>982</v>
      </c>
      <c r="C394" s="6" t="s">
        <v>1367</v>
      </c>
      <c r="D394" s="6" t="s">
        <v>984</v>
      </c>
      <c r="E394" s="6">
        <v>5105031823</v>
      </c>
      <c r="F394" s="6" t="s">
        <v>134</v>
      </c>
      <c r="G394" s="42">
        <v>1</v>
      </c>
      <c r="H394" s="43">
        <v>22641172.32</v>
      </c>
      <c r="I394" s="39">
        <v>20856550.690000001</v>
      </c>
      <c r="J394" s="33" t="s">
        <v>880</v>
      </c>
      <c r="K394" s="54" t="s">
        <v>268</v>
      </c>
      <c r="L394" s="39">
        <v>25298552.510000002</v>
      </c>
      <c r="M394" s="39">
        <v>25298552.510000002</v>
      </c>
    </row>
    <row r="395" spans="1:13" s="56" customFormat="1" ht="48" x14ac:dyDescent="0.25">
      <c r="A395" s="5">
        <v>394</v>
      </c>
      <c r="B395" s="6" t="s">
        <v>982</v>
      </c>
      <c r="C395" s="6" t="s">
        <v>1368</v>
      </c>
      <c r="D395" s="6" t="s">
        <v>985</v>
      </c>
      <c r="E395" s="6">
        <v>5116001066</v>
      </c>
      <c r="F395" s="6" t="s">
        <v>137</v>
      </c>
      <c r="G395" s="42">
        <v>1</v>
      </c>
      <c r="H395" s="43">
        <v>46124551.710000001</v>
      </c>
      <c r="I395" s="39">
        <v>55973477.140000001</v>
      </c>
      <c r="J395" s="33" t="s">
        <v>887</v>
      </c>
      <c r="K395" s="54" t="s">
        <v>269</v>
      </c>
      <c r="L395" s="39">
        <v>65902183.909999996</v>
      </c>
      <c r="M395" s="39">
        <v>65902183.909999996</v>
      </c>
    </row>
    <row r="396" spans="1:13" s="56" customFormat="1" ht="48" x14ac:dyDescent="0.25">
      <c r="A396" s="5">
        <v>395</v>
      </c>
      <c r="B396" s="6" t="s">
        <v>982</v>
      </c>
      <c r="C396" s="6" t="s">
        <v>270</v>
      </c>
      <c r="D396" s="6" t="s">
        <v>984</v>
      </c>
      <c r="E396" s="6">
        <v>5112000671</v>
      </c>
      <c r="F396" s="6" t="s">
        <v>134</v>
      </c>
      <c r="G396" s="42">
        <v>1</v>
      </c>
      <c r="H396" s="43">
        <v>16869454</v>
      </c>
      <c r="I396" s="39">
        <v>12805350.640000001</v>
      </c>
      <c r="J396" s="33" t="s">
        <v>865</v>
      </c>
      <c r="K396" s="54" t="s">
        <v>271</v>
      </c>
      <c r="L396" s="39">
        <f>12805350.64+416207.5</f>
        <v>13221558.140000001</v>
      </c>
      <c r="M396" s="39">
        <v>13221558.140000001</v>
      </c>
    </row>
    <row r="397" spans="1:13" s="56" customFormat="1" ht="72" x14ac:dyDescent="0.25">
      <c r="A397" s="5">
        <v>396</v>
      </c>
      <c r="B397" s="6" t="s">
        <v>982</v>
      </c>
      <c r="C397" s="6" t="s">
        <v>272</v>
      </c>
      <c r="D397" s="6" t="s">
        <v>984</v>
      </c>
      <c r="E397" s="6">
        <v>5116001316</v>
      </c>
      <c r="F397" s="6" t="s">
        <v>134</v>
      </c>
      <c r="G397" s="42">
        <v>1</v>
      </c>
      <c r="H397" s="43">
        <v>23706779.870000001</v>
      </c>
      <c r="I397" s="39">
        <v>18292880.300000001</v>
      </c>
      <c r="J397" s="33" t="s">
        <v>865</v>
      </c>
      <c r="K397" s="54" t="s">
        <v>273</v>
      </c>
      <c r="L397" s="39">
        <v>18292880.300000001</v>
      </c>
      <c r="M397" s="39">
        <v>18292880.300000001</v>
      </c>
    </row>
    <row r="398" spans="1:13" s="56" customFormat="1" ht="48" x14ac:dyDescent="0.25">
      <c r="A398" s="5">
        <v>397</v>
      </c>
      <c r="B398" s="6" t="s">
        <v>982</v>
      </c>
      <c r="C398" s="6" t="s">
        <v>274</v>
      </c>
      <c r="D398" s="6" t="s">
        <v>984</v>
      </c>
      <c r="E398" s="6">
        <v>5112000632</v>
      </c>
      <c r="F398" s="6" t="s">
        <v>138</v>
      </c>
      <c r="G398" s="42">
        <v>1</v>
      </c>
      <c r="H398" s="43">
        <v>93472915.129999995</v>
      </c>
      <c r="I398" s="39">
        <v>71747151.379999995</v>
      </c>
      <c r="J398" s="33" t="s">
        <v>868</v>
      </c>
      <c r="K398" s="54" t="s">
        <v>43</v>
      </c>
      <c r="L398" s="39">
        <v>71747151.379999995</v>
      </c>
      <c r="M398" s="39">
        <v>71747151.379999995</v>
      </c>
    </row>
    <row r="399" spans="1:13" s="56" customFormat="1" ht="48" x14ac:dyDescent="0.25">
      <c r="A399" s="5">
        <v>398</v>
      </c>
      <c r="B399" s="6" t="s">
        <v>982</v>
      </c>
      <c r="C399" s="6" t="s">
        <v>1369</v>
      </c>
      <c r="D399" s="6" t="s">
        <v>984</v>
      </c>
      <c r="E399" s="6">
        <v>5116000626</v>
      </c>
      <c r="F399" s="6" t="s">
        <v>137</v>
      </c>
      <c r="G399" s="42">
        <v>1</v>
      </c>
      <c r="H399" s="43">
        <v>62324283.829999998</v>
      </c>
      <c r="I399" s="39">
        <v>53790398.140000001</v>
      </c>
      <c r="J399" s="33" t="s">
        <v>868</v>
      </c>
      <c r="K399" s="54" t="s">
        <v>43</v>
      </c>
      <c r="L399" s="39">
        <v>53790398.140000001</v>
      </c>
      <c r="M399" s="39">
        <v>53790398.140000001</v>
      </c>
    </row>
    <row r="400" spans="1:13" s="56" customFormat="1" ht="48" x14ac:dyDescent="0.25">
      <c r="A400" s="5">
        <v>399</v>
      </c>
      <c r="B400" s="6" t="s">
        <v>982</v>
      </c>
      <c r="C400" s="6" t="s">
        <v>275</v>
      </c>
      <c r="D400" s="6" t="s">
        <v>984</v>
      </c>
      <c r="E400" s="6">
        <v>5112002118</v>
      </c>
      <c r="F400" s="6" t="s">
        <v>138</v>
      </c>
      <c r="G400" s="42">
        <v>1</v>
      </c>
      <c r="H400" s="43">
        <v>34203553.119999997</v>
      </c>
      <c r="I400" s="39">
        <v>23874711.800000001</v>
      </c>
      <c r="J400" s="33" t="s">
        <v>886</v>
      </c>
      <c r="K400" s="54" t="s">
        <v>167</v>
      </c>
      <c r="L400" s="39">
        <v>23874711.800000001</v>
      </c>
      <c r="M400" s="39">
        <v>23874711.800000001</v>
      </c>
    </row>
    <row r="401" spans="1:14" s="56" customFormat="1" ht="36" x14ac:dyDescent="0.25">
      <c r="A401" s="5">
        <v>400</v>
      </c>
      <c r="B401" s="6" t="s">
        <v>982</v>
      </c>
      <c r="C401" s="6" t="s">
        <v>276</v>
      </c>
      <c r="D401" s="6" t="s">
        <v>984</v>
      </c>
      <c r="E401" s="6">
        <v>5116020580</v>
      </c>
      <c r="F401" s="6" t="s">
        <v>138</v>
      </c>
      <c r="G401" s="42">
        <v>1</v>
      </c>
      <c r="H401" s="43">
        <v>327415025.02999997</v>
      </c>
      <c r="I401" s="39">
        <v>260977878.37</v>
      </c>
      <c r="J401" s="33" t="s">
        <v>912</v>
      </c>
      <c r="K401" s="54" t="s">
        <v>277</v>
      </c>
      <c r="L401" s="39">
        <v>260977878.37</v>
      </c>
      <c r="M401" s="39">
        <v>260977878.37</v>
      </c>
    </row>
    <row r="402" spans="1:14" s="56" customFormat="1" ht="48" x14ac:dyDescent="0.25">
      <c r="A402" s="5">
        <v>401</v>
      </c>
      <c r="B402" s="6" t="s">
        <v>982</v>
      </c>
      <c r="C402" s="6" t="s">
        <v>278</v>
      </c>
      <c r="D402" s="6" t="s">
        <v>986</v>
      </c>
      <c r="E402" s="6">
        <v>5113100277</v>
      </c>
      <c r="F402" s="6" t="s">
        <v>134</v>
      </c>
      <c r="G402" s="42">
        <v>1</v>
      </c>
      <c r="H402" s="43">
        <f>22777908.33-34564.32-8552.05</f>
        <v>22734791.959999997</v>
      </c>
      <c r="I402" s="39">
        <f>18472338.57+6352079.76</f>
        <v>24824418.329999998</v>
      </c>
      <c r="J402" s="33" t="s">
        <v>890</v>
      </c>
      <c r="K402" s="54" t="s">
        <v>279</v>
      </c>
      <c r="L402" s="39">
        <f>18472338.57+6352079.76</f>
        <v>24824418.329999998</v>
      </c>
      <c r="M402" s="39">
        <f>18472338.57+6352079.76</f>
        <v>24824418.329999998</v>
      </c>
      <c r="N402" s="113"/>
    </row>
    <row r="403" spans="1:14" s="81" customFormat="1" ht="54" customHeight="1" x14ac:dyDescent="0.25">
      <c r="A403" s="5">
        <v>402</v>
      </c>
      <c r="B403" s="6" t="s">
        <v>982</v>
      </c>
      <c r="C403" s="6" t="s">
        <v>1370</v>
      </c>
      <c r="D403" s="6" t="s">
        <v>984</v>
      </c>
      <c r="E403" s="6">
        <v>5116000947</v>
      </c>
      <c r="F403" s="6" t="s">
        <v>138</v>
      </c>
      <c r="G403" s="42">
        <v>1</v>
      </c>
      <c r="H403" s="43">
        <v>41798790.75</v>
      </c>
      <c r="I403" s="39">
        <v>29706389.629999999</v>
      </c>
      <c r="J403" s="33" t="s">
        <v>910</v>
      </c>
      <c r="K403" s="54" t="s">
        <v>234</v>
      </c>
      <c r="L403" s="39">
        <f>29706389.63+57781</f>
        <v>29764170.629999999</v>
      </c>
      <c r="M403" s="39">
        <v>29764170.629999999</v>
      </c>
    </row>
    <row r="404" spans="1:14" s="56" customFormat="1" ht="36" x14ac:dyDescent="0.25">
      <c r="A404" s="5">
        <v>403</v>
      </c>
      <c r="B404" s="6" t="s">
        <v>982</v>
      </c>
      <c r="C404" s="6" t="s">
        <v>1371</v>
      </c>
      <c r="D404" s="6" t="s">
        <v>985</v>
      </c>
      <c r="E404" s="6">
        <v>5116000094</v>
      </c>
      <c r="F404" s="6" t="s">
        <v>134</v>
      </c>
      <c r="G404" s="42">
        <v>1</v>
      </c>
      <c r="H404" s="43">
        <v>91596774.199999988</v>
      </c>
      <c r="I404" s="39">
        <v>62509576.990000002</v>
      </c>
      <c r="J404" s="33" t="s">
        <v>884</v>
      </c>
      <c r="K404" s="54" t="s">
        <v>144</v>
      </c>
      <c r="L404" s="39">
        <v>67642275.850000009</v>
      </c>
      <c r="M404" s="39">
        <v>67642275.850000009</v>
      </c>
    </row>
    <row r="405" spans="1:14" s="56" customFormat="1" ht="36" x14ac:dyDescent="0.25">
      <c r="A405" s="5">
        <v>404</v>
      </c>
      <c r="B405" s="6" t="s">
        <v>982</v>
      </c>
      <c r="C405" s="6" t="s">
        <v>1372</v>
      </c>
      <c r="D405" s="6" t="s">
        <v>985</v>
      </c>
      <c r="E405" s="6">
        <v>5113001276</v>
      </c>
      <c r="F405" s="6" t="s">
        <v>134</v>
      </c>
      <c r="G405" s="42">
        <v>1</v>
      </c>
      <c r="H405" s="43">
        <v>85587816.070000008</v>
      </c>
      <c r="I405" s="39">
        <v>64400106.160000004</v>
      </c>
      <c r="J405" s="33" t="s">
        <v>884</v>
      </c>
      <c r="K405" s="54" t="s">
        <v>144</v>
      </c>
      <c r="L405" s="39">
        <v>69613945.99000001</v>
      </c>
      <c r="M405" s="39">
        <v>69613945.99000001</v>
      </c>
    </row>
    <row r="406" spans="1:14" s="56" customFormat="1" ht="36" x14ac:dyDescent="0.25">
      <c r="A406" s="5">
        <v>405</v>
      </c>
      <c r="B406" s="6" t="s">
        <v>982</v>
      </c>
      <c r="C406" s="6" t="s">
        <v>1373</v>
      </c>
      <c r="D406" s="6" t="s">
        <v>985</v>
      </c>
      <c r="E406" s="6">
        <v>5112400327</v>
      </c>
      <c r="F406" s="6" t="s">
        <v>134</v>
      </c>
      <c r="G406" s="42">
        <v>1</v>
      </c>
      <c r="H406" s="43">
        <v>49618031.460000001</v>
      </c>
      <c r="I406" s="39">
        <v>34642738.520000003</v>
      </c>
      <c r="J406" s="33" t="s">
        <v>884</v>
      </c>
      <c r="K406" s="54" t="s">
        <v>144</v>
      </c>
      <c r="L406" s="39">
        <v>38028717.920000002</v>
      </c>
      <c r="M406" s="39">
        <v>38028717.920000002</v>
      </c>
    </row>
    <row r="407" spans="1:14" s="56" customFormat="1" ht="36" x14ac:dyDescent="0.25">
      <c r="A407" s="5">
        <v>406</v>
      </c>
      <c r="B407" s="6" t="s">
        <v>982</v>
      </c>
      <c r="C407" s="6" t="s">
        <v>1457</v>
      </c>
      <c r="D407" s="6" t="s">
        <v>985</v>
      </c>
      <c r="E407" s="6">
        <v>5116050916</v>
      </c>
      <c r="F407" s="6" t="s">
        <v>134</v>
      </c>
      <c r="G407" s="42">
        <v>1</v>
      </c>
      <c r="H407" s="43">
        <v>38457621.669999994</v>
      </c>
      <c r="I407" s="39">
        <v>27252986.129999999</v>
      </c>
      <c r="J407" s="33" t="s">
        <v>884</v>
      </c>
      <c r="K407" s="54" t="s">
        <v>144</v>
      </c>
      <c r="L407" s="39">
        <v>29346777.16</v>
      </c>
      <c r="M407" s="39">
        <v>29346777.16</v>
      </c>
    </row>
    <row r="408" spans="1:14" s="56" customFormat="1" ht="36" x14ac:dyDescent="0.25">
      <c r="A408" s="5">
        <v>407</v>
      </c>
      <c r="B408" s="6" t="s">
        <v>982</v>
      </c>
      <c r="C408" s="6" t="s">
        <v>1374</v>
      </c>
      <c r="D408" s="6" t="s">
        <v>985</v>
      </c>
      <c r="E408" s="6">
        <v>5116000062</v>
      </c>
      <c r="F408" s="6" t="s">
        <v>137</v>
      </c>
      <c r="G408" s="42">
        <v>1</v>
      </c>
      <c r="H408" s="43">
        <v>78053859.819999993</v>
      </c>
      <c r="I408" s="39">
        <v>54030337.659999996</v>
      </c>
      <c r="J408" s="33" t="s">
        <v>884</v>
      </c>
      <c r="K408" s="54" t="s">
        <v>144</v>
      </c>
      <c r="L408" s="39">
        <v>57964069.549999997</v>
      </c>
      <c r="M408" s="39">
        <v>57964069.549999997</v>
      </c>
    </row>
    <row r="409" spans="1:14" s="56" customFormat="1" ht="36" x14ac:dyDescent="0.25">
      <c r="A409" s="5">
        <v>408</v>
      </c>
      <c r="B409" s="6" t="s">
        <v>982</v>
      </c>
      <c r="C409" s="6" t="s">
        <v>1375</v>
      </c>
      <c r="D409" s="6" t="s">
        <v>985</v>
      </c>
      <c r="E409" s="6">
        <v>5113000949</v>
      </c>
      <c r="F409" s="6" t="s">
        <v>134</v>
      </c>
      <c r="G409" s="42">
        <v>1</v>
      </c>
      <c r="H409" s="43">
        <v>94429922.010000005</v>
      </c>
      <c r="I409" s="39">
        <v>69963695.189999998</v>
      </c>
      <c r="J409" s="33" t="s">
        <v>884</v>
      </c>
      <c r="K409" s="54" t="s">
        <v>144</v>
      </c>
      <c r="L409" s="39">
        <v>74901410.429999992</v>
      </c>
      <c r="M409" s="39">
        <v>74901410.429999992</v>
      </c>
    </row>
    <row r="410" spans="1:14" s="56" customFormat="1" ht="36" x14ac:dyDescent="0.25">
      <c r="A410" s="5">
        <v>409</v>
      </c>
      <c r="B410" s="6" t="s">
        <v>982</v>
      </c>
      <c r="C410" s="6" t="s">
        <v>1376</v>
      </c>
      <c r="D410" s="6" t="s">
        <v>985</v>
      </c>
      <c r="E410" s="6">
        <v>5112400302</v>
      </c>
      <c r="F410" s="6" t="s">
        <v>134</v>
      </c>
      <c r="G410" s="42">
        <v>1</v>
      </c>
      <c r="H410" s="43">
        <v>45476902.869999997</v>
      </c>
      <c r="I410" s="39">
        <v>34923120.479999997</v>
      </c>
      <c r="J410" s="30" t="s">
        <v>857</v>
      </c>
      <c r="K410" s="54" t="s">
        <v>144</v>
      </c>
      <c r="L410" s="39">
        <v>37826247.829999998</v>
      </c>
      <c r="M410" s="39">
        <v>37826247.829999998</v>
      </c>
    </row>
    <row r="411" spans="1:14" s="56" customFormat="1" ht="36" x14ac:dyDescent="0.25">
      <c r="A411" s="5">
        <v>410</v>
      </c>
      <c r="B411" s="6" t="s">
        <v>982</v>
      </c>
      <c r="C411" s="6" t="s">
        <v>1377</v>
      </c>
      <c r="D411" s="6" t="s">
        <v>985</v>
      </c>
      <c r="E411" s="6">
        <v>5112400373</v>
      </c>
      <c r="F411" s="6" t="s">
        <v>134</v>
      </c>
      <c r="G411" s="42">
        <v>1</v>
      </c>
      <c r="H411" s="43">
        <v>64017235.990000002</v>
      </c>
      <c r="I411" s="39">
        <v>45666524.109999999</v>
      </c>
      <c r="J411" s="30" t="s">
        <v>857</v>
      </c>
      <c r="K411" s="54" t="s">
        <v>144</v>
      </c>
      <c r="L411" s="39">
        <v>49891859.509999998</v>
      </c>
      <c r="M411" s="39">
        <v>49891859.509999998</v>
      </c>
    </row>
    <row r="412" spans="1:14" s="56" customFormat="1" ht="36" x14ac:dyDescent="0.25">
      <c r="A412" s="5">
        <v>411</v>
      </c>
      <c r="B412" s="6" t="s">
        <v>982</v>
      </c>
      <c r="C412" s="6" t="s">
        <v>1378</v>
      </c>
      <c r="D412" s="6" t="s">
        <v>985</v>
      </c>
      <c r="E412" s="6">
        <v>5112400310</v>
      </c>
      <c r="F412" s="6" t="s">
        <v>137</v>
      </c>
      <c r="G412" s="42">
        <v>1</v>
      </c>
      <c r="H412" s="43">
        <v>49703474.93</v>
      </c>
      <c r="I412" s="39">
        <v>34003610.039999999</v>
      </c>
      <c r="J412" s="30" t="s">
        <v>857</v>
      </c>
      <c r="K412" s="54" t="s">
        <v>144</v>
      </c>
      <c r="L412" s="39">
        <v>36508349.359999999</v>
      </c>
      <c r="M412" s="39">
        <v>36508349.359999999</v>
      </c>
    </row>
    <row r="413" spans="1:14" s="56" customFormat="1" ht="36" x14ac:dyDescent="0.25">
      <c r="A413" s="5">
        <v>412</v>
      </c>
      <c r="B413" s="6" t="s">
        <v>982</v>
      </c>
      <c r="C413" s="6" t="s">
        <v>1379</v>
      </c>
      <c r="D413" s="6" t="s">
        <v>985</v>
      </c>
      <c r="E413" s="6">
        <v>5116000030</v>
      </c>
      <c r="F413" s="6" t="s">
        <v>134</v>
      </c>
      <c r="G413" s="42">
        <v>1</v>
      </c>
      <c r="H413" s="43">
        <v>50138924.540000007</v>
      </c>
      <c r="I413" s="39">
        <v>35447302.560000002</v>
      </c>
      <c r="J413" s="30" t="s">
        <v>857</v>
      </c>
      <c r="K413" s="54" t="s">
        <v>144</v>
      </c>
      <c r="L413" s="39">
        <v>37843954.120000005</v>
      </c>
      <c r="M413" s="39">
        <v>37843954.120000005</v>
      </c>
    </row>
    <row r="414" spans="1:14" s="56" customFormat="1" ht="36" x14ac:dyDescent="0.25">
      <c r="A414" s="5">
        <v>413</v>
      </c>
      <c r="B414" s="6" t="s">
        <v>982</v>
      </c>
      <c r="C414" s="6" t="s">
        <v>1380</v>
      </c>
      <c r="D414" s="6" t="s">
        <v>985</v>
      </c>
      <c r="E414" s="6">
        <v>5113100460</v>
      </c>
      <c r="F414" s="6" t="s">
        <v>134</v>
      </c>
      <c r="G414" s="42">
        <v>1</v>
      </c>
      <c r="H414" s="43">
        <v>41960316.449999996</v>
      </c>
      <c r="I414" s="39">
        <v>31297144.170000002</v>
      </c>
      <c r="J414" s="30" t="s">
        <v>857</v>
      </c>
      <c r="K414" s="54" t="s">
        <v>144</v>
      </c>
      <c r="L414" s="39">
        <v>33252351.180000003</v>
      </c>
      <c r="M414" s="39">
        <v>33252351.180000003</v>
      </c>
    </row>
    <row r="415" spans="1:14" s="56" customFormat="1" ht="36" x14ac:dyDescent="0.25">
      <c r="A415" s="5">
        <v>414</v>
      </c>
      <c r="B415" s="6" t="s">
        <v>982</v>
      </c>
      <c r="C415" s="6" t="s">
        <v>1381</v>
      </c>
      <c r="D415" s="6" t="s">
        <v>985</v>
      </c>
      <c r="E415" s="6">
        <v>5116050923</v>
      </c>
      <c r="F415" s="6" t="s">
        <v>137</v>
      </c>
      <c r="G415" s="42">
        <v>1</v>
      </c>
      <c r="H415" s="43">
        <v>81066015.890000001</v>
      </c>
      <c r="I415" s="39">
        <v>62298289.420000002</v>
      </c>
      <c r="J415" s="30" t="s">
        <v>854</v>
      </c>
      <c r="K415" s="54" t="s">
        <v>73</v>
      </c>
      <c r="L415" s="39">
        <v>62563889.420000002</v>
      </c>
      <c r="M415" s="39">
        <v>62563889.420000002</v>
      </c>
    </row>
    <row r="416" spans="1:14" s="56" customFormat="1" ht="36" x14ac:dyDescent="0.25">
      <c r="A416" s="5">
        <v>415</v>
      </c>
      <c r="B416" s="6" t="s">
        <v>982</v>
      </c>
      <c r="C416" s="6" t="s">
        <v>280</v>
      </c>
      <c r="D416" s="6" t="s">
        <v>985</v>
      </c>
      <c r="E416" s="6">
        <v>5116000023</v>
      </c>
      <c r="F416" s="6" t="s">
        <v>137</v>
      </c>
      <c r="G416" s="42">
        <v>1</v>
      </c>
      <c r="H416" s="43">
        <v>62004671.120000005</v>
      </c>
      <c r="I416" s="39">
        <v>53170885.490000002</v>
      </c>
      <c r="J416" s="30" t="s">
        <v>854</v>
      </c>
      <c r="K416" s="54" t="s">
        <v>73</v>
      </c>
      <c r="L416" s="39">
        <v>53170885.490000002</v>
      </c>
      <c r="M416" s="39">
        <v>53170885.490000002</v>
      </c>
    </row>
    <row r="417" spans="1:14" s="56" customFormat="1" ht="36" x14ac:dyDescent="0.25">
      <c r="A417" s="5">
        <v>416</v>
      </c>
      <c r="B417" s="6" t="s">
        <v>982</v>
      </c>
      <c r="C417" s="6" t="s">
        <v>1382</v>
      </c>
      <c r="D417" s="6" t="s">
        <v>985</v>
      </c>
      <c r="E417" s="6">
        <v>5116025451</v>
      </c>
      <c r="F417" s="6" t="s">
        <v>137</v>
      </c>
      <c r="G417" s="42">
        <v>1</v>
      </c>
      <c r="H417" s="43">
        <v>75166557.560000002</v>
      </c>
      <c r="I417" s="39">
        <v>72974847.890000001</v>
      </c>
      <c r="J417" s="30" t="s">
        <v>854</v>
      </c>
      <c r="K417" s="54" t="s">
        <v>73</v>
      </c>
      <c r="L417" s="39">
        <v>72974847.890000001</v>
      </c>
      <c r="M417" s="39">
        <v>72974847.890000001</v>
      </c>
    </row>
    <row r="418" spans="1:14" s="56" customFormat="1" ht="36" x14ac:dyDescent="0.25">
      <c r="A418" s="5">
        <v>417</v>
      </c>
      <c r="B418" s="6" t="s">
        <v>982</v>
      </c>
      <c r="C418" s="6" t="s">
        <v>1383</v>
      </c>
      <c r="D418" s="6" t="s">
        <v>985</v>
      </c>
      <c r="E418" s="6">
        <v>5112400341</v>
      </c>
      <c r="F418" s="6" t="s">
        <v>134</v>
      </c>
      <c r="G418" s="42">
        <v>1</v>
      </c>
      <c r="H418" s="43">
        <v>93698134.719999999</v>
      </c>
      <c r="I418" s="39">
        <v>83442177.609999999</v>
      </c>
      <c r="J418" s="30" t="s">
        <v>854</v>
      </c>
      <c r="K418" s="54" t="s">
        <v>73</v>
      </c>
      <c r="L418" s="39">
        <v>83486777.609999999</v>
      </c>
      <c r="M418" s="39">
        <v>83486777.609999999</v>
      </c>
    </row>
    <row r="419" spans="1:14" s="56" customFormat="1" ht="87" customHeight="1" x14ac:dyDescent="0.25">
      <c r="A419" s="5">
        <v>418</v>
      </c>
      <c r="B419" s="6" t="s">
        <v>982</v>
      </c>
      <c r="C419" s="6" t="s">
        <v>1474</v>
      </c>
      <c r="D419" s="6" t="s">
        <v>985</v>
      </c>
      <c r="E419" s="6">
        <v>5112400260</v>
      </c>
      <c r="F419" s="6" t="s">
        <v>137</v>
      </c>
      <c r="G419" s="42">
        <v>1</v>
      </c>
      <c r="H419" s="43">
        <v>81736629.129999995</v>
      </c>
      <c r="I419" s="39">
        <v>63982407.009999998</v>
      </c>
      <c r="J419" s="30" t="s">
        <v>854</v>
      </c>
      <c r="K419" s="54" t="s">
        <v>73</v>
      </c>
      <c r="L419" s="39">
        <v>64010397.18</v>
      </c>
      <c r="M419" s="39">
        <v>64010397.18</v>
      </c>
    </row>
    <row r="420" spans="1:14" s="56" customFormat="1" ht="36" x14ac:dyDescent="0.25">
      <c r="A420" s="5">
        <v>419</v>
      </c>
      <c r="B420" s="6" t="s">
        <v>982</v>
      </c>
      <c r="C420" s="6" t="s">
        <v>1384</v>
      </c>
      <c r="D420" s="6" t="s">
        <v>985</v>
      </c>
      <c r="E420" s="6">
        <v>5113100407</v>
      </c>
      <c r="F420" s="6" t="s">
        <v>134</v>
      </c>
      <c r="G420" s="42">
        <v>1</v>
      </c>
      <c r="H420" s="43">
        <v>70779094.640000001</v>
      </c>
      <c r="I420" s="39">
        <v>58053812.940000005</v>
      </c>
      <c r="J420" s="30" t="s">
        <v>854</v>
      </c>
      <c r="K420" s="54" t="s">
        <v>73</v>
      </c>
      <c r="L420" s="39">
        <v>58620614.940000005</v>
      </c>
      <c r="M420" s="39">
        <v>58620614.940000005</v>
      </c>
    </row>
    <row r="421" spans="1:14" s="56" customFormat="1" ht="72" x14ac:dyDescent="0.25">
      <c r="A421" s="5">
        <v>420</v>
      </c>
      <c r="B421" s="6" t="s">
        <v>982</v>
      </c>
      <c r="C421" s="6" t="s">
        <v>1385</v>
      </c>
      <c r="D421" s="6" t="s">
        <v>985</v>
      </c>
      <c r="E421" s="6">
        <v>5113100453</v>
      </c>
      <c r="F421" s="6" t="s">
        <v>137</v>
      </c>
      <c r="G421" s="42">
        <v>1</v>
      </c>
      <c r="H421" s="43">
        <v>79993651.159999996</v>
      </c>
      <c r="I421" s="39">
        <v>83575061.659999996</v>
      </c>
      <c r="J421" s="30" t="s">
        <v>854</v>
      </c>
      <c r="K421" s="54" t="s">
        <v>73</v>
      </c>
      <c r="L421" s="39">
        <v>88433748.25</v>
      </c>
      <c r="M421" s="39">
        <v>88433748.25</v>
      </c>
    </row>
    <row r="422" spans="1:14" s="56" customFormat="1" ht="61.5" customHeight="1" x14ac:dyDescent="0.25">
      <c r="A422" s="5">
        <v>421</v>
      </c>
      <c r="B422" s="6" t="s">
        <v>982</v>
      </c>
      <c r="C422" s="6" t="s">
        <v>1459</v>
      </c>
      <c r="D422" s="6" t="s">
        <v>985</v>
      </c>
      <c r="E422" s="6">
        <v>5113100478</v>
      </c>
      <c r="F422" s="6" t="s">
        <v>137</v>
      </c>
      <c r="G422" s="42">
        <v>1</v>
      </c>
      <c r="H422" s="43">
        <v>55395368.090000004</v>
      </c>
      <c r="I422" s="39">
        <v>44614308.670000002</v>
      </c>
      <c r="J422" s="30" t="s">
        <v>854</v>
      </c>
      <c r="K422" s="54" t="s">
        <v>73</v>
      </c>
      <c r="L422" s="39">
        <v>45592918.170000002</v>
      </c>
      <c r="M422" s="39">
        <v>45592918.170000002</v>
      </c>
    </row>
    <row r="423" spans="1:14" s="56" customFormat="1" ht="36" x14ac:dyDescent="0.25">
      <c r="A423" s="5">
        <v>422</v>
      </c>
      <c r="B423" s="6" t="s">
        <v>982</v>
      </c>
      <c r="C423" s="6" t="s">
        <v>1458</v>
      </c>
      <c r="D423" s="6" t="s">
        <v>985</v>
      </c>
      <c r="E423" s="6">
        <v>5116121123</v>
      </c>
      <c r="F423" s="6" t="s">
        <v>137</v>
      </c>
      <c r="G423" s="42">
        <v>1</v>
      </c>
      <c r="H423" s="43">
        <v>48294420.220000006</v>
      </c>
      <c r="I423" s="39">
        <v>33935454.670000002</v>
      </c>
      <c r="J423" s="33" t="s">
        <v>874</v>
      </c>
      <c r="K423" s="37" t="s">
        <v>78</v>
      </c>
      <c r="L423" s="39">
        <v>37846177.829999998</v>
      </c>
      <c r="M423" s="39">
        <v>37846177.829999998</v>
      </c>
    </row>
    <row r="424" spans="1:14" s="56" customFormat="1" ht="60" x14ac:dyDescent="0.25">
      <c r="A424" s="5">
        <v>423</v>
      </c>
      <c r="B424" s="6" t="s">
        <v>982</v>
      </c>
      <c r="C424" s="6" t="s">
        <v>1469</v>
      </c>
      <c r="D424" s="6" t="s">
        <v>985</v>
      </c>
      <c r="E424" s="6">
        <v>5116000087</v>
      </c>
      <c r="F424" s="6" t="s">
        <v>137</v>
      </c>
      <c r="G424" s="42">
        <v>1</v>
      </c>
      <c r="H424" s="43">
        <v>49708596.700000003</v>
      </c>
      <c r="I424" s="39">
        <v>39556923.850000001</v>
      </c>
      <c r="J424" s="33" t="s">
        <v>874</v>
      </c>
      <c r="K424" s="37" t="s">
        <v>78</v>
      </c>
      <c r="L424" s="39">
        <v>43606384.910000004</v>
      </c>
      <c r="M424" s="39">
        <v>43606384.910000004</v>
      </c>
    </row>
    <row r="425" spans="1:14" s="56" customFormat="1" ht="60" x14ac:dyDescent="0.25">
      <c r="A425" s="5">
        <v>424</v>
      </c>
      <c r="B425" s="6" t="s">
        <v>982</v>
      </c>
      <c r="C425" s="6" t="s">
        <v>1473</v>
      </c>
      <c r="D425" s="6" t="s">
        <v>985</v>
      </c>
      <c r="E425" s="6">
        <v>5113100446</v>
      </c>
      <c r="F425" s="6" t="s">
        <v>134</v>
      </c>
      <c r="G425" s="42">
        <v>1</v>
      </c>
      <c r="H425" s="43">
        <v>30482744.619999997</v>
      </c>
      <c r="I425" s="39">
        <v>21531670.93</v>
      </c>
      <c r="J425" s="33" t="s">
        <v>874</v>
      </c>
      <c r="K425" s="37" t="s">
        <v>78</v>
      </c>
      <c r="L425" s="39">
        <v>23983472.170000002</v>
      </c>
      <c r="M425" s="39">
        <v>23983472.170000002</v>
      </c>
    </row>
    <row r="426" spans="1:14" s="56" customFormat="1" ht="36" x14ac:dyDescent="0.25">
      <c r="A426" s="5">
        <v>425</v>
      </c>
      <c r="B426" s="6" t="s">
        <v>982</v>
      </c>
      <c r="C426" s="6" t="s">
        <v>1470</v>
      </c>
      <c r="D426" s="6" t="s">
        <v>985</v>
      </c>
      <c r="E426" s="6">
        <v>5113100414</v>
      </c>
      <c r="F426" s="6" t="s">
        <v>134</v>
      </c>
      <c r="G426" s="42">
        <v>1</v>
      </c>
      <c r="H426" s="43">
        <v>21462900.779999997</v>
      </c>
      <c r="I426" s="39">
        <v>16316037.99</v>
      </c>
      <c r="J426" s="33" t="s">
        <v>874</v>
      </c>
      <c r="K426" s="37" t="s">
        <v>78</v>
      </c>
      <c r="L426" s="39">
        <v>17082863.710000001</v>
      </c>
      <c r="M426" s="39">
        <v>17082863.710000001</v>
      </c>
    </row>
    <row r="427" spans="1:14" s="56" customFormat="1" ht="36" x14ac:dyDescent="0.25">
      <c r="A427" s="5">
        <v>426</v>
      </c>
      <c r="B427" s="6" t="s">
        <v>982</v>
      </c>
      <c r="C427" s="6" t="s">
        <v>1471</v>
      </c>
      <c r="D427" s="6" t="s">
        <v>985</v>
      </c>
      <c r="E427" s="6">
        <v>5112400334</v>
      </c>
      <c r="F427" s="6" t="s">
        <v>134</v>
      </c>
      <c r="G427" s="42">
        <v>1</v>
      </c>
      <c r="H427" s="43">
        <v>36760496.289999999</v>
      </c>
      <c r="I427" s="39">
        <v>26170949.530000001</v>
      </c>
      <c r="J427" s="33" t="s">
        <v>874</v>
      </c>
      <c r="K427" s="37" t="s">
        <v>78</v>
      </c>
      <c r="L427" s="39">
        <v>28393441.490000002</v>
      </c>
      <c r="M427" s="39">
        <v>28393441.490000002</v>
      </c>
    </row>
    <row r="428" spans="1:14" s="56" customFormat="1" ht="48" x14ac:dyDescent="0.25">
      <c r="A428" s="5">
        <v>427</v>
      </c>
      <c r="B428" s="6" t="s">
        <v>982</v>
      </c>
      <c r="C428" s="6" t="s">
        <v>1472</v>
      </c>
      <c r="D428" s="6" t="s">
        <v>985</v>
      </c>
      <c r="E428" s="6">
        <v>5112100179</v>
      </c>
      <c r="F428" s="6" t="s">
        <v>137</v>
      </c>
      <c r="G428" s="42">
        <v>1</v>
      </c>
      <c r="H428" s="43">
        <v>9650532.1799999997</v>
      </c>
      <c r="I428" s="39">
        <v>7311316.0099999998</v>
      </c>
      <c r="J428" s="33" t="s">
        <v>874</v>
      </c>
      <c r="K428" s="37" t="s">
        <v>78</v>
      </c>
      <c r="L428" s="39">
        <v>9798270.9399999995</v>
      </c>
      <c r="M428" s="39">
        <v>9798270.9399999995</v>
      </c>
    </row>
    <row r="429" spans="1:14" s="56" customFormat="1" ht="36" x14ac:dyDescent="0.25">
      <c r="A429" s="5">
        <v>428</v>
      </c>
      <c r="B429" s="6" t="s">
        <v>982</v>
      </c>
      <c r="C429" s="6" t="s">
        <v>1470</v>
      </c>
      <c r="D429" s="6" t="s">
        <v>985</v>
      </c>
      <c r="E429" s="6">
        <v>5112600196</v>
      </c>
      <c r="F429" s="6" t="s">
        <v>134</v>
      </c>
      <c r="G429" s="42">
        <v>1</v>
      </c>
      <c r="H429" s="43">
        <v>71924407.689999998</v>
      </c>
      <c r="I429" s="39">
        <v>55928681.759999998</v>
      </c>
      <c r="J429" s="33" t="s">
        <v>874</v>
      </c>
      <c r="K429" s="37" t="s">
        <v>78</v>
      </c>
      <c r="L429" s="39">
        <v>59671930.619999997</v>
      </c>
      <c r="M429" s="39">
        <v>59671930.619999997</v>
      </c>
      <c r="N429" s="81"/>
    </row>
    <row r="430" spans="1:14" s="56" customFormat="1" ht="60" x14ac:dyDescent="0.25">
      <c r="A430" s="5">
        <v>429</v>
      </c>
      <c r="B430" s="6" t="s">
        <v>982</v>
      </c>
      <c r="C430" s="127" t="s">
        <v>281</v>
      </c>
      <c r="D430" s="6" t="s">
        <v>986</v>
      </c>
      <c r="E430" s="6">
        <v>5112100147</v>
      </c>
      <c r="F430" s="6" t="s">
        <v>134</v>
      </c>
      <c r="G430" s="42">
        <v>1</v>
      </c>
      <c r="H430" s="43">
        <f>28111848.16</f>
        <v>28111848.16</v>
      </c>
      <c r="I430" s="39">
        <f>27212542.84-0.01</f>
        <v>27212542.829999998</v>
      </c>
      <c r="J430" s="33" t="s">
        <v>888</v>
      </c>
      <c r="K430" s="54" t="s">
        <v>198</v>
      </c>
      <c r="L430" s="39">
        <f>27212542.84-0.01+82662.24</f>
        <v>27295205.069999997</v>
      </c>
      <c r="M430" s="39">
        <f>27212542.84-0.01+70040.27</f>
        <v>27282583.099999998</v>
      </c>
      <c r="N430" s="114"/>
    </row>
    <row r="431" spans="1:14" s="56" customFormat="1" ht="48" x14ac:dyDescent="0.25">
      <c r="A431" s="5">
        <v>430</v>
      </c>
      <c r="B431" s="6" t="s">
        <v>982</v>
      </c>
      <c r="C431" s="6" t="s">
        <v>282</v>
      </c>
      <c r="D431" s="6" t="s">
        <v>986</v>
      </c>
      <c r="E431" s="6">
        <v>5116020559</v>
      </c>
      <c r="F431" s="6" t="s">
        <v>134</v>
      </c>
      <c r="G431" s="42">
        <v>1</v>
      </c>
      <c r="H431" s="43">
        <f>32984329.61-91600.94-68140.4</f>
        <v>32824588.27</v>
      </c>
      <c r="I431" s="39">
        <f>30914856.01</f>
        <v>30914856.010000002</v>
      </c>
      <c r="J431" s="33" t="s">
        <v>888</v>
      </c>
      <c r="K431" s="54" t="s">
        <v>198</v>
      </c>
      <c r="L431" s="39">
        <f>30914856.01</f>
        <v>30914856.010000002</v>
      </c>
      <c r="M431" s="39">
        <f>30914856.01</f>
        <v>30914856.010000002</v>
      </c>
      <c r="N431" s="113"/>
    </row>
    <row r="432" spans="1:14" s="56" customFormat="1" ht="60" x14ac:dyDescent="0.25">
      <c r="A432" s="5">
        <v>431</v>
      </c>
      <c r="B432" s="6" t="s">
        <v>982</v>
      </c>
      <c r="C432" s="128" t="s">
        <v>1460</v>
      </c>
      <c r="D432" s="6" t="s">
        <v>986</v>
      </c>
      <c r="E432" s="6">
        <v>5116059926</v>
      </c>
      <c r="F432" s="6" t="s">
        <v>134</v>
      </c>
      <c r="G432" s="42">
        <v>1</v>
      </c>
      <c r="H432" s="43">
        <f>40604194.63-1000000-250000-900-9000</f>
        <v>39344294.630000003</v>
      </c>
      <c r="I432" s="39">
        <f>29550901.63</f>
        <v>29550901.629999999</v>
      </c>
      <c r="J432" s="33" t="s">
        <v>907</v>
      </c>
      <c r="K432" s="54" t="s">
        <v>135</v>
      </c>
      <c r="L432" s="39">
        <f>29550901.63+1339676</f>
        <v>30890577.629999999</v>
      </c>
      <c r="M432" s="39">
        <f>29550901.63+1314053.14</f>
        <v>30864954.77</v>
      </c>
    </row>
    <row r="433" spans="1:13" s="56" customFormat="1" ht="60" x14ac:dyDescent="0.25">
      <c r="A433" s="5">
        <v>432</v>
      </c>
      <c r="B433" s="6" t="s">
        <v>982</v>
      </c>
      <c r="C433" s="6" t="s">
        <v>283</v>
      </c>
      <c r="D433" s="6" t="s">
        <v>986</v>
      </c>
      <c r="E433" s="6">
        <v>5113100301</v>
      </c>
      <c r="F433" s="6" t="s">
        <v>137</v>
      </c>
      <c r="G433" s="42">
        <v>1</v>
      </c>
      <c r="H433" s="43">
        <f>49584078.11+14069777-1420-66.48</f>
        <v>63652368.630000003</v>
      </c>
      <c r="I433" s="39">
        <f>41008856.86</f>
        <v>41008856.859999999</v>
      </c>
      <c r="J433" s="33" t="s">
        <v>907</v>
      </c>
      <c r="K433" s="54" t="s">
        <v>135</v>
      </c>
      <c r="L433" s="39">
        <f>41008856.86+1341940</f>
        <v>42350796.859999999</v>
      </c>
      <c r="M433" s="39">
        <f>41008856.86+923651.32</f>
        <v>41932508.18</v>
      </c>
    </row>
    <row r="434" spans="1:13" s="56" customFormat="1" ht="60" x14ac:dyDescent="0.25">
      <c r="A434" s="5">
        <v>433</v>
      </c>
      <c r="B434" s="6" t="s">
        <v>982</v>
      </c>
      <c r="C434" s="79" t="s">
        <v>1466</v>
      </c>
      <c r="D434" s="6" t="s">
        <v>986</v>
      </c>
      <c r="E434" s="6">
        <v>5112400380</v>
      </c>
      <c r="F434" s="6" t="s">
        <v>134</v>
      </c>
      <c r="G434" s="42">
        <v>1</v>
      </c>
      <c r="H434" s="43">
        <f>38476030.47-600000-1110</f>
        <v>37874920.469999999</v>
      </c>
      <c r="I434" s="39">
        <f>29502162.12</f>
        <v>29502162.120000001</v>
      </c>
      <c r="J434" s="33" t="s">
        <v>907</v>
      </c>
      <c r="K434" s="54" t="s">
        <v>135</v>
      </c>
      <c r="L434" s="39">
        <f>29502162.12+566450</f>
        <v>30068612.120000001</v>
      </c>
      <c r="M434" s="39">
        <f>29502162.12+491567.42</f>
        <v>29993729.540000003</v>
      </c>
    </row>
    <row r="435" spans="1:13" s="56" customFormat="1" ht="36" x14ac:dyDescent="0.25">
      <c r="A435" s="5">
        <v>434</v>
      </c>
      <c r="B435" s="6" t="s">
        <v>982</v>
      </c>
      <c r="C435" s="6" t="s">
        <v>284</v>
      </c>
      <c r="D435" s="6" t="s">
        <v>984</v>
      </c>
      <c r="E435" s="6">
        <v>5112032296</v>
      </c>
      <c r="F435" s="6" t="s">
        <v>138</v>
      </c>
      <c r="G435" s="42">
        <v>1</v>
      </c>
      <c r="H435" s="43">
        <v>8698444.5</v>
      </c>
      <c r="I435" s="39">
        <v>6385984.5300000003</v>
      </c>
      <c r="J435" s="33" t="s">
        <v>907</v>
      </c>
      <c r="K435" s="54" t="s">
        <v>104</v>
      </c>
      <c r="L435" s="39">
        <v>6385984.5300000003</v>
      </c>
      <c r="M435" s="39">
        <v>6385984.5300000003</v>
      </c>
    </row>
    <row r="436" spans="1:13" s="56" customFormat="1" ht="48" x14ac:dyDescent="0.25">
      <c r="A436" s="5">
        <v>435</v>
      </c>
      <c r="B436" s="6" t="s">
        <v>982</v>
      </c>
      <c r="C436" s="6" t="s">
        <v>285</v>
      </c>
      <c r="D436" s="6" t="s">
        <v>986</v>
      </c>
      <c r="E436" s="6">
        <v>5116060167</v>
      </c>
      <c r="F436" s="6" t="s">
        <v>134</v>
      </c>
      <c r="G436" s="42">
        <v>1</v>
      </c>
      <c r="H436" s="43">
        <v>61986780.810000002</v>
      </c>
      <c r="I436" s="39">
        <f>48898029.49</f>
        <v>48898029.490000002</v>
      </c>
      <c r="J436" s="33" t="s">
        <v>907</v>
      </c>
      <c r="K436" s="54" t="s">
        <v>104</v>
      </c>
      <c r="L436" s="39">
        <f>48898029.49+382285</f>
        <v>49280314.490000002</v>
      </c>
      <c r="M436" s="39">
        <f>48898029.49+38228</f>
        <v>48936257.490000002</v>
      </c>
    </row>
    <row r="437" spans="1:13" s="56" customFormat="1" ht="60" x14ac:dyDescent="0.25">
      <c r="A437" s="5">
        <v>436</v>
      </c>
      <c r="B437" s="6" t="s">
        <v>982</v>
      </c>
      <c r="C437" s="6" t="s">
        <v>286</v>
      </c>
      <c r="D437" s="6" t="s">
        <v>983</v>
      </c>
      <c r="E437" s="6">
        <v>5116001531</v>
      </c>
      <c r="F437" s="6" t="s">
        <v>134</v>
      </c>
      <c r="G437" s="42">
        <v>1</v>
      </c>
      <c r="H437" s="43">
        <f>23574623.17-4772-41915.66-16228</f>
        <v>23511707.510000002</v>
      </c>
      <c r="I437" s="39">
        <f>15494640.5</f>
        <v>15494640.5</v>
      </c>
      <c r="J437" s="33" t="s">
        <v>907</v>
      </c>
      <c r="K437" s="54" t="s">
        <v>107</v>
      </c>
      <c r="L437" s="39">
        <f>15494640.5+208200</f>
        <v>15702840.5</v>
      </c>
      <c r="M437" s="39">
        <f>15494640.5+182671.96</f>
        <v>15677312.460000001</v>
      </c>
    </row>
    <row r="438" spans="1:13" s="56" customFormat="1" ht="48" x14ac:dyDescent="0.25">
      <c r="A438" s="5">
        <v>437</v>
      </c>
      <c r="B438" s="6" t="s">
        <v>982</v>
      </c>
      <c r="C438" s="6" t="s">
        <v>287</v>
      </c>
      <c r="D438" s="6" t="s">
        <v>983</v>
      </c>
      <c r="E438" s="6">
        <v>5112400398</v>
      </c>
      <c r="F438" s="6" t="s">
        <v>134</v>
      </c>
      <c r="G438" s="42">
        <v>1</v>
      </c>
      <c r="H438" s="43">
        <f>19631377.34-700000-571-44.1</f>
        <v>18930762.239999998</v>
      </c>
      <c r="I438" s="39">
        <f>15076686.86</f>
        <v>15076686.859999999</v>
      </c>
      <c r="J438" s="33" t="s">
        <v>907</v>
      </c>
      <c r="K438" s="37" t="s">
        <v>114</v>
      </c>
      <c r="L438" s="39">
        <f>15076686.86+51996</f>
        <v>15128682.859999999</v>
      </c>
      <c r="M438" s="39">
        <f>15076686.86+29096.85</f>
        <v>15105783.709999999</v>
      </c>
    </row>
    <row r="439" spans="1:13" s="56" customFormat="1" ht="48" x14ac:dyDescent="0.25">
      <c r="A439" s="5">
        <v>438</v>
      </c>
      <c r="B439" s="6" t="s">
        <v>982</v>
      </c>
      <c r="C439" s="6" t="s">
        <v>1386</v>
      </c>
      <c r="D439" s="6" t="s">
        <v>984</v>
      </c>
      <c r="E439" s="6">
        <v>5116060463</v>
      </c>
      <c r="F439" s="6" t="s">
        <v>771</v>
      </c>
      <c r="G439" s="42">
        <v>1</v>
      </c>
      <c r="H439" s="43">
        <v>0</v>
      </c>
      <c r="I439" s="39">
        <v>0</v>
      </c>
      <c r="J439" s="33" t="s">
        <v>880</v>
      </c>
      <c r="K439" s="54" t="s">
        <v>801</v>
      </c>
      <c r="L439" s="39">
        <v>22812454.059999999</v>
      </c>
      <c r="M439" s="39">
        <v>22812454.059999999</v>
      </c>
    </row>
    <row r="440" spans="1:13" s="56" customFormat="1" ht="60" x14ac:dyDescent="0.25">
      <c r="A440" s="5">
        <v>439</v>
      </c>
      <c r="B440" s="6" t="s">
        <v>982</v>
      </c>
      <c r="C440" s="79" t="s">
        <v>1468</v>
      </c>
      <c r="D440" s="6" t="s">
        <v>984</v>
      </c>
      <c r="E440" s="6">
        <v>5112100027</v>
      </c>
      <c r="F440" s="6" t="s">
        <v>771</v>
      </c>
      <c r="G440" s="42">
        <v>1</v>
      </c>
      <c r="H440" s="43">
        <v>0</v>
      </c>
      <c r="I440" s="39">
        <v>0</v>
      </c>
      <c r="J440" s="33" t="s">
        <v>898</v>
      </c>
      <c r="K440" s="54" t="s">
        <v>802</v>
      </c>
      <c r="L440" s="39">
        <v>13787535.960000001</v>
      </c>
      <c r="M440" s="39">
        <v>13787535.960000001</v>
      </c>
    </row>
    <row r="441" spans="1:13" s="56" customFormat="1" ht="36" x14ac:dyDescent="0.25">
      <c r="A441" s="5">
        <v>440</v>
      </c>
      <c r="B441" s="6" t="s">
        <v>982</v>
      </c>
      <c r="C441" s="6" t="s">
        <v>1387</v>
      </c>
      <c r="D441" s="6" t="s">
        <v>984</v>
      </c>
      <c r="E441" s="6">
        <v>5112100059</v>
      </c>
      <c r="F441" s="6" t="s">
        <v>771</v>
      </c>
      <c r="G441" s="42">
        <v>1</v>
      </c>
      <c r="H441" s="43">
        <v>0</v>
      </c>
      <c r="I441" s="39">
        <v>2570417.5499999998</v>
      </c>
      <c r="J441" s="33" t="s">
        <v>878</v>
      </c>
      <c r="K441" s="54" t="s">
        <v>117</v>
      </c>
      <c r="L441" s="39">
        <v>3784242.77</v>
      </c>
      <c r="M441" s="39">
        <v>3784242.77</v>
      </c>
    </row>
    <row r="442" spans="1:13" s="105" customFormat="1" ht="48" customHeight="1" x14ac:dyDescent="0.25">
      <c r="A442" s="129">
        <v>441</v>
      </c>
      <c r="B442" s="79" t="s">
        <v>982</v>
      </c>
      <c r="C442" s="79" t="s">
        <v>1461</v>
      </c>
      <c r="D442" s="79" t="s">
        <v>984</v>
      </c>
      <c r="E442" s="79">
        <v>5113001340</v>
      </c>
      <c r="F442" s="79" t="s">
        <v>833</v>
      </c>
      <c r="G442" s="130">
        <v>1</v>
      </c>
      <c r="H442" s="131">
        <v>0</v>
      </c>
      <c r="I442" s="47">
        <v>0</v>
      </c>
      <c r="J442" s="59" t="s">
        <v>885</v>
      </c>
      <c r="K442" s="115" t="s">
        <v>803</v>
      </c>
      <c r="L442" s="47">
        <v>20119142</v>
      </c>
      <c r="M442" s="47">
        <v>2394700</v>
      </c>
    </row>
    <row r="443" spans="1:13" s="56" customFormat="1" ht="60" x14ac:dyDescent="0.25">
      <c r="A443" s="5">
        <v>442</v>
      </c>
      <c r="B443" s="6" t="s">
        <v>982</v>
      </c>
      <c r="C443" s="6" t="s">
        <v>1443</v>
      </c>
      <c r="D443" s="6" t="s">
        <v>984</v>
      </c>
      <c r="E443" s="6">
        <v>5112002171</v>
      </c>
      <c r="F443" s="6" t="s">
        <v>833</v>
      </c>
      <c r="G443" s="42">
        <v>1</v>
      </c>
      <c r="H443" s="43">
        <v>15105364.949999999</v>
      </c>
      <c r="I443" s="39">
        <v>381233</v>
      </c>
      <c r="J443" s="33" t="s">
        <v>861</v>
      </c>
      <c r="K443" s="54" t="s">
        <v>845</v>
      </c>
      <c r="L443" s="39">
        <v>74994033.790000007</v>
      </c>
      <c r="M443" s="39">
        <v>74994033.790000007</v>
      </c>
    </row>
    <row r="444" spans="1:13" s="56" customFormat="1" ht="48" x14ac:dyDescent="0.25">
      <c r="A444" s="5">
        <v>443</v>
      </c>
      <c r="B444" s="6" t="s">
        <v>1015</v>
      </c>
      <c r="C444" s="6" t="s">
        <v>1389</v>
      </c>
      <c r="D444" s="6" t="s">
        <v>981</v>
      </c>
      <c r="E444" s="6">
        <v>5105031326</v>
      </c>
      <c r="F444" s="6" t="s">
        <v>134</v>
      </c>
      <c r="G444" s="42">
        <v>1</v>
      </c>
      <c r="H444" s="43">
        <v>106493124.33</v>
      </c>
      <c r="I444" s="39">
        <v>84803977.219999999</v>
      </c>
      <c r="J444" s="30" t="s">
        <v>854</v>
      </c>
      <c r="K444" s="54" t="s">
        <v>499</v>
      </c>
      <c r="L444" s="39">
        <v>0</v>
      </c>
      <c r="M444" s="39">
        <v>0</v>
      </c>
    </row>
    <row r="445" spans="1:13" s="56" customFormat="1" ht="48" x14ac:dyDescent="0.25">
      <c r="A445" s="5">
        <v>444</v>
      </c>
      <c r="B445" s="6" t="s">
        <v>1015</v>
      </c>
      <c r="C445" s="6" t="s">
        <v>674</v>
      </c>
      <c r="D445" s="6" t="s">
        <v>981</v>
      </c>
      <c r="E445" s="6">
        <v>5105031453</v>
      </c>
      <c r="F445" s="6" t="s">
        <v>134</v>
      </c>
      <c r="G445" s="42">
        <v>1</v>
      </c>
      <c r="H445" s="43">
        <v>113607694.22</v>
      </c>
      <c r="I445" s="39">
        <v>76534331.219999999</v>
      </c>
      <c r="J445" s="33" t="s">
        <v>914</v>
      </c>
      <c r="K445" s="54" t="s">
        <v>675</v>
      </c>
      <c r="L445" s="39">
        <v>0</v>
      </c>
      <c r="M445" s="39">
        <v>0</v>
      </c>
    </row>
    <row r="446" spans="1:13" s="56" customFormat="1" ht="36" x14ac:dyDescent="0.25">
      <c r="A446" s="5">
        <v>445</v>
      </c>
      <c r="B446" s="6" t="s">
        <v>1015</v>
      </c>
      <c r="C446" s="6" t="s">
        <v>1390</v>
      </c>
      <c r="D446" s="6" t="s">
        <v>981</v>
      </c>
      <c r="E446" s="6">
        <v>5105031580</v>
      </c>
      <c r="F446" s="6" t="s">
        <v>134</v>
      </c>
      <c r="G446" s="42">
        <v>1</v>
      </c>
      <c r="H446" s="43">
        <v>48400852.530000001</v>
      </c>
      <c r="I446" s="39">
        <v>39152002.630000003</v>
      </c>
      <c r="J446" s="30" t="s">
        <v>857</v>
      </c>
      <c r="K446" s="54" t="s">
        <v>144</v>
      </c>
      <c r="L446" s="39">
        <v>0</v>
      </c>
      <c r="M446" s="39">
        <v>0</v>
      </c>
    </row>
    <row r="447" spans="1:13" s="56" customFormat="1" ht="36" x14ac:dyDescent="0.25">
      <c r="A447" s="5">
        <v>446</v>
      </c>
      <c r="B447" s="6" t="s">
        <v>1015</v>
      </c>
      <c r="C447" s="6" t="s">
        <v>1391</v>
      </c>
      <c r="D447" s="6" t="s">
        <v>981</v>
      </c>
      <c r="E447" s="6">
        <v>5105031598</v>
      </c>
      <c r="F447" s="6" t="s">
        <v>134</v>
      </c>
      <c r="G447" s="42">
        <v>1</v>
      </c>
      <c r="H447" s="43">
        <v>47960903.880000003</v>
      </c>
      <c r="I447" s="39">
        <v>41576947.869999997</v>
      </c>
      <c r="J447" s="30" t="s">
        <v>857</v>
      </c>
      <c r="K447" s="54" t="s">
        <v>144</v>
      </c>
      <c r="L447" s="39">
        <v>0</v>
      </c>
      <c r="M447" s="39">
        <v>0</v>
      </c>
    </row>
    <row r="448" spans="1:13" s="56" customFormat="1" ht="36" x14ac:dyDescent="0.25">
      <c r="A448" s="5">
        <v>447</v>
      </c>
      <c r="B448" s="6" t="s">
        <v>1015</v>
      </c>
      <c r="C448" s="6" t="s">
        <v>1392</v>
      </c>
      <c r="D448" s="6" t="s">
        <v>981</v>
      </c>
      <c r="E448" s="6">
        <v>5105031380</v>
      </c>
      <c r="F448" s="6" t="s">
        <v>134</v>
      </c>
      <c r="G448" s="42">
        <v>1</v>
      </c>
      <c r="H448" s="43">
        <v>15050255.76</v>
      </c>
      <c r="I448" s="39">
        <v>12371782.59</v>
      </c>
      <c r="J448" s="33" t="s">
        <v>874</v>
      </c>
      <c r="K448" s="37" t="s">
        <v>78</v>
      </c>
      <c r="L448" s="39">
        <v>728473.3</v>
      </c>
      <c r="M448" s="39">
        <v>728473.3</v>
      </c>
    </row>
    <row r="449" spans="1:13" s="56" customFormat="1" ht="36" x14ac:dyDescent="0.25">
      <c r="A449" s="5">
        <v>448</v>
      </c>
      <c r="B449" s="6" t="s">
        <v>1015</v>
      </c>
      <c r="C449" s="6" t="s">
        <v>676</v>
      </c>
      <c r="D449" s="6" t="s">
        <v>981</v>
      </c>
      <c r="E449" s="6">
        <v>5105031799</v>
      </c>
      <c r="F449" s="6" t="s">
        <v>137</v>
      </c>
      <c r="G449" s="42">
        <v>1</v>
      </c>
      <c r="H449" s="43">
        <v>28691124.550000001</v>
      </c>
      <c r="I449" s="39">
        <v>22113246.27</v>
      </c>
      <c r="J449" s="33" t="s">
        <v>907</v>
      </c>
      <c r="K449" s="54" t="s">
        <v>184</v>
      </c>
      <c r="L449" s="39">
        <v>4910431.62</v>
      </c>
      <c r="M449" s="39">
        <v>4910431.62</v>
      </c>
    </row>
    <row r="450" spans="1:13" s="56" customFormat="1" ht="36" x14ac:dyDescent="0.25">
      <c r="A450" s="5">
        <v>449</v>
      </c>
      <c r="B450" s="6" t="s">
        <v>1015</v>
      </c>
      <c r="C450" s="6" t="s">
        <v>677</v>
      </c>
      <c r="D450" s="6" t="s">
        <v>981</v>
      </c>
      <c r="E450" s="6">
        <v>5105032016</v>
      </c>
      <c r="F450" s="6" t="s">
        <v>134</v>
      </c>
      <c r="G450" s="42">
        <v>1</v>
      </c>
      <c r="H450" s="43">
        <v>5351044.8899999997</v>
      </c>
      <c r="I450" s="39">
        <v>4014405</v>
      </c>
      <c r="J450" s="33" t="s">
        <v>864</v>
      </c>
      <c r="K450" s="54" t="s">
        <v>296</v>
      </c>
      <c r="L450" s="39">
        <v>17977.150000000001</v>
      </c>
      <c r="M450" s="39">
        <v>17977.150000000001</v>
      </c>
    </row>
    <row r="451" spans="1:13" s="81" customFormat="1" ht="48" x14ac:dyDescent="0.25">
      <c r="A451" s="5">
        <v>450</v>
      </c>
      <c r="B451" s="6" t="s">
        <v>1015</v>
      </c>
      <c r="C451" s="6" t="s">
        <v>678</v>
      </c>
      <c r="D451" s="6" t="s">
        <v>981</v>
      </c>
      <c r="E451" s="6">
        <v>5110003155</v>
      </c>
      <c r="F451" s="6" t="s">
        <v>138</v>
      </c>
      <c r="G451" s="42">
        <v>1</v>
      </c>
      <c r="H451" s="43">
        <v>18200672.239999998</v>
      </c>
      <c r="I451" s="43">
        <v>14398114</v>
      </c>
      <c r="J451" s="15" t="s">
        <v>910</v>
      </c>
      <c r="K451" s="13" t="s">
        <v>517</v>
      </c>
      <c r="L451" s="43">
        <v>0</v>
      </c>
      <c r="M451" s="43">
        <v>0</v>
      </c>
    </row>
    <row r="452" spans="1:13" s="81" customFormat="1" ht="60" x14ac:dyDescent="0.25">
      <c r="A452" s="5">
        <v>451</v>
      </c>
      <c r="B452" s="6" t="s">
        <v>1015</v>
      </c>
      <c r="C452" s="6" t="s">
        <v>679</v>
      </c>
      <c r="D452" s="6" t="s">
        <v>981</v>
      </c>
      <c r="E452" s="6">
        <v>5110003606</v>
      </c>
      <c r="F452" s="6" t="s">
        <v>138</v>
      </c>
      <c r="G452" s="42">
        <v>1</v>
      </c>
      <c r="H452" s="43">
        <v>13338728.99</v>
      </c>
      <c r="I452" s="43">
        <v>8962114.6999999993</v>
      </c>
      <c r="J452" s="15" t="s">
        <v>916</v>
      </c>
      <c r="K452" s="13" t="s">
        <v>148</v>
      </c>
      <c r="L452" s="43">
        <v>0</v>
      </c>
      <c r="M452" s="43">
        <v>0</v>
      </c>
    </row>
    <row r="453" spans="1:13" s="81" customFormat="1" ht="36" x14ac:dyDescent="0.25">
      <c r="A453" s="5">
        <v>452</v>
      </c>
      <c r="B453" s="6" t="s">
        <v>1015</v>
      </c>
      <c r="C453" s="6" t="s">
        <v>680</v>
      </c>
      <c r="D453" s="6" t="s">
        <v>981</v>
      </c>
      <c r="E453" s="6">
        <v>5110005113</v>
      </c>
      <c r="F453" s="6" t="s">
        <v>134</v>
      </c>
      <c r="G453" s="42">
        <v>1</v>
      </c>
      <c r="H453" s="43">
        <v>16416339.52</v>
      </c>
      <c r="I453" s="43">
        <v>11606025</v>
      </c>
      <c r="J453" s="15" t="s">
        <v>886</v>
      </c>
      <c r="K453" s="13" t="s">
        <v>167</v>
      </c>
      <c r="L453" s="43">
        <v>0</v>
      </c>
      <c r="M453" s="43">
        <v>0</v>
      </c>
    </row>
    <row r="454" spans="1:13" s="81" customFormat="1" ht="36" x14ac:dyDescent="0.25">
      <c r="A454" s="5">
        <v>453</v>
      </c>
      <c r="B454" s="6" t="s">
        <v>1015</v>
      </c>
      <c r="C454" s="6" t="s">
        <v>681</v>
      </c>
      <c r="D454" s="6" t="s">
        <v>981</v>
      </c>
      <c r="E454" s="6">
        <v>5110005522</v>
      </c>
      <c r="F454" s="6" t="s">
        <v>134</v>
      </c>
      <c r="G454" s="42">
        <v>1</v>
      </c>
      <c r="H454" s="43">
        <v>10353455.02</v>
      </c>
      <c r="I454" s="43">
        <v>9318611.6300000008</v>
      </c>
      <c r="J454" s="15" t="s">
        <v>907</v>
      </c>
      <c r="K454" s="13" t="s">
        <v>104</v>
      </c>
      <c r="L454" s="43">
        <v>0</v>
      </c>
      <c r="M454" s="43">
        <v>0</v>
      </c>
    </row>
    <row r="455" spans="1:13" s="81" customFormat="1" ht="72" x14ac:dyDescent="0.25">
      <c r="A455" s="5">
        <v>454</v>
      </c>
      <c r="B455" s="6" t="s">
        <v>1015</v>
      </c>
      <c r="C455" s="6" t="s">
        <v>682</v>
      </c>
      <c r="D455" s="6" t="s">
        <v>981</v>
      </c>
      <c r="E455" s="6">
        <v>5110005787</v>
      </c>
      <c r="F455" s="6" t="s">
        <v>134</v>
      </c>
      <c r="G455" s="42">
        <v>1</v>
      </c>
      <c r="H455" s="43">
        <v>3519061.87</v>
      </c>
      <c r="I455" s="43">
        <v>2733421</v>
      </c>
      <c r="J455" s="15" t="s">
        <v>910</v>
      </c>
      <c r="K455" s="13" t="s">
        <v>159</v>
      </c>
      <c r="L455" s="43">
        <v>0</v>
      </c>
      <c r="M455" s="43">
        <v>0</v>
      </c>
    </row>
    <row r="456" spans="1:13" s="56" customFormat="1" ht="36" x14ac:dyDescent="0.25">
      <c r="A456" s="5">
        <v>455</v>
      </c>
      <c r="B456" s="6" t="s">
        <v>1015</v>
      </c>
      <c r="C456" s="6" t="s">
        <v>1393</v>
      </c>
      <c r="D456" s="6" t="s">
        <v>981</v>
      </c>
      <c r="E456" s="6">
        <v>5105031291</v>
      </c>
      <c r="F456" s="6" t="s">
        <v>134</v>
      </c>
      <c r="G456" s="42">
        <v>1</v>
      </c>
      <c r="H456" s="43">
        <v>16315395.800000001</v>
      </c>
      <c r="I456" s="39">
        <v>12328205.75</v>
      </c>
      <c r="J456" s="33" t="s">
        <v>874</v>
      </c>
      <c r="K456" s="37" t="s">
        <v>78</v>
      </c>
      <c r="L456" s="39">
        <v>236300</v>
      </c>
      <c r="M456" s="39">
        <v>236300</v>
      </c>
    </row>
    <row r="457" spans="1:13" s="56" customFormat="1" ht="72" x14ac:dyDescent="0.25">
      <c r="A457" s="5">
        <v>456</v>
      </c>
      <c r="B457" s="6" t="s">
        <v>759</v>
      </c>
      <c r="C457" s="6" t="s">
        <v>760</v>
      </c>
      <c r="D457" s="6" t="s">
        <v>952</v>
      </c>
      <c r="E457" s="6">
        <v>5110003437</v>
      </c>
      <c r="F457" s="6" t="s">
        <v>134</v>
      </c>
      <c r="G457" s="42">
        <v>1</v>
      </c>
      <c r="H457" s="43">
        <v>35874832.420000002</v>
      </c>
      <c r="I457" s="39">
        <v>30590328.899999999</v>
      </c>
      <c r="J457" s="33" t="s">
        <v>887</v>
      </c>
      <c r="K457" s="54" t="s">
        <v>269</v>
      </c>
      <c r="L457" s="39">
        <v>0</v>
      </c>
      <c r="M457" s="39">
        <v>0</v>
      </c>
    </row>
    <row r="458" spans="1:13" s="56" customFormat="1" ht="48" x14ac:dyDescent="0.25">
      <c r="A458" s="5">
        <v>457</v>
      </c>
      <c r="B458" s="6" t="s">
        <v>759</v>
      </c>
      <c r="C458" s="6" t="s">
        <v>761</v>
      </c>
      <c r="D458" s="6" t="s">
        <v>951</v>
      </c>
      <c r="E458" s="6">
        <v>5114205145</v>
      </c>
      <c r="F458" s="6" t="s">
        <v>138</v>
      </c>
      <c r="G458" s="42">
        <v>1</v>
      </c>
      <c r="H458" s="43">
        <v>25541994.949999999</v>
      </c>
      <c r="I458" s="39">
        <v>186631651.93000001</v>
      </c>
      <c r="J458" s="33" t="s">
        <v>886</v>
      </c>
      <c r="K458" s="54" t="s">
        <v>167</v>
      </c>
      <c r="L458" s="39">
        <v>0</v>
      </c>
      <c r="M458" s="39">
        <v>0</v>
      </c>
    </row>
    <row r="459" spans="1:13" s="56" customFormat="1" ht="48" x14ac:dyDescent="0.25">
      <c r="A459" s="5">
        <v>458</v>
      </c>
      <c r="B459" s="6" t="s">
        <v>759</v>
      </c>
      <c r="C459" s="6" t="s">
        <v>762</v>
      </c>
      <c r="D459" s="6" t="s">
        <v>951</v>
      </c>
      <c r="E459" s="6">
        <v>5114000356</v>
      </c>
      <c r="F459" s="6" t="s">
        <v>138</v>
      </c>
      <c r="G459" s="42">
        <v>1</v>
      </c>
      <c r="H459" s="43">
        <v>108897842.22</v>
      </c>
      <c r="I459" s="39">
        <v>99636893.469999999</v>
      </c>
      <c r="J459" s="33" t="s">
        <v>908</v>
      </c>
      <c r="K459" s="54" t="s">
        <v>641</v>
      </c>
      <c r="L459" s="39">
        <v>0</v>
      </c>
      <c r="M459" s="39">
        <v>0</v>
      </c>
    </row>
    <row r="460" spans="1:13" s="81" customFormat="1" ht="48" x14ac:dyDescent="0.25">
      <c r="A460" s="5">
        <v>459</v>
      </c>
      <c r="B460" s="6" t="s">
        <v>759</v>
      </c>
      <c r="C460" s="6" t="s">
        <v>763</v>
      </c>
      <c r="D460" s="6" t="s">
        <v>951</v>
      </c>
      <c r="E460" s="6">
        <v>5114000290</v>
      </c>
      <c r="F460" s="6" t="s">
        <v>138</v>
      </c>
      <c r="G460" s="42">
        <v>1</v>
      </c>
      <c r="H460" s="43">
        <v>21038604.989999998</v>
      </c>
      <c r="I460" s="43">
        <v>14395807.029999999</v>
      </c>
      <c r="J460" s="15" t="s">
        <v>910</v>
      </c>
      <c r="K460" s="13" t="s">
        <v>234</v>
      </c>
      <c r="L460" s="43">
        <v>0</v>
      </c>
      <c r="M460" s="43">
        <v>0</v>
      </c>
    </row>
    <row r="461" spans="1:13" s="56" customFormat="1" ht="48" x14ac:dyDescent="0.25">
      <c r="A461" s="5">
        <v>460</v>
      </c>
      <c r="B461" s="6" t="s">
        <v>759</v>
      </c>
      <c r="C461" s="6" t="s">
        <v>764</v>
      </c>
      <c r="D461" s="6" t="s">
        <v>951</v>
      </c>
      <c r="E461" s="6">
        <v>5114020169</v>
      </c>
      <c r="F461" s="6" t="s">
        <v>134</v>
      </c>
      <c r="G461" s="42">
        <v>1</v>
      </c>
      <c r="H461" s="43">
        <v>15574567.08</v>
      </c>
      <c r="I461" s="39">
        <v>11754807.76</v>
      </c>
      <c r="J461" s="30" t="s">
        <v>857</v>
      </c>
      <c r="K461" s="54" t="s">
        <v>144</v>
      </c>
      <c r="L461" s="39">
        <v>0</v>
      </c>
      <c r="M461" s="39">
        <v>0</v>
      </c>
    </row>
    <row r="462" spans="1:13" s="56" customFormat="1" ht="60" x14ac:dyDescent="0.25">
      <c r="A462" s="5">
        <v>461</v>
      </c>
      <c r="B462" s="6" t="s">
        <v>759</v>
      </c>
      <c r="C462" s="6" t="s">
        <v>765</v>
      </c>
      <c r="D462" s="6" t="s">
        <v>952</v>
      </c>
      <c r="E462" s="6">
        <v>5114020200</v>
      </c>
      <c r="F462" s="6" t="s">
        <v>134</v>
      </c>
      <c r="G462" s="42">
        <v>1</v>
      </c>
      <c r="H462" s="43">
        <v>21009589.27</v>
      </c>
      <c r="I462" s="39">
        <v>16447491.83</v>
      </c>
      <c r="J462" s="30" t="s">
        <v>854</v>
      </c>
      <c r="K462" s="54" t="s">
        <v>141</v>
      </c>
      <c r="L462" s="39">
        <v>0</v>
      </c>
      <c r="M462" s="39">
        <v>0</v>
      </c>
    </row>
    <row r="463" spans="1:13" s="56" customFormat="1" ht="60" x14ac:dyDescent="0.25">
      <c r="A463" s="5">
        <v>462</v>
      </c>
      <c r="B463" s="6" t="s">
        <v>759</v>
      </c>
      <c r="C463" s="6" t="s">
        <v>766</v>
      </c>
      <c r="D463" s="6" t="s">
        <v>952</v>
      </c>
      <c r="E463" s="6">
        <v>5114020144</v>
      </c>
      <c r="F463" s="6" t="s">
        <v>134</v>
      </c>
      <c r="G463" s="42">
        <v>1</v>
      </c>
      <c r="H463" s="43">
        <v>12751002.57</v>
      </c>
      <c r="I463" s="39">
        <v>8502575.5800000001</v>
      </c>
      <c r="J463" s="33" t="s">
        <v>874</v>
      </c>
      <c r="K463" s="37" t="s">
        <v>78</v>
      </c>
      <c r="L463" s="39">
        <v>0</v>
      </c>
      <c r="M463" s="39">
        <v>0</v>
      </c>
    </row>
    <row r="464" spans="1:13" s="56" customFormat="1" ht="96" x14ac:dyDescent="0.25">
      <c r="A464" s="5">
        <v>463</v>
      </c>
      <c r="B464" s="6" t="s">
        <v>759</v>
      </c>
      <c r="C464" s="6" t="s">
        <v>1394</v>
      </c>
      <c r="D464" s="6" t="s">
        <v>952</v>
      </c>
      <c r="E464" s="6">
        <v>5114020225</v>
      </c>
      <c r="F464" s="6" t="s">
        <v>134</v>
      </c>
      <c r="G464" s="42">
        <v>1</v>
      </c>
      <c r="H464" s="43">
        <v>16350562.300000001</v>
      </c>
      <c r="I464" s="39">
        <v>10647575.869999999</v>
      </c>
      <c r="J464" s="33" t="s">
        <v>907</v>
      </c>
      <c r="K464" s="54" t="s">
        <v>135</v>
      </c>
      <c r="L464" s="39">
        <v>0</v>
      </c>
      <c r="M464" s="39">
        <v>0</v>
      </c>
    </row>
    <row r="465" spans="1:13" s="56" customFormat="1" ht="48" x14ac:dyDescent="0.25">
      <c r="A465" s="5">
        <v>464</v>
      </c>
      <c r="B465" s="6" t="s">
        <v>759</v>
      </c>
      <c r="C465" s="6" t="s">
        <v>818</v>
      </c>
      <c r="D465" s="6" t="s">
        <v>951</v>
      </c>
      <c r="E465" s="6">
        <v>5114120981</v>
      </c>
      <c r="F465" s="6" t="s">
        <v>771</v>
      </c>
      <c r="G465" s="42">
        <v>1</v>
      </c>
      <c r="H465" s="43">
        <v>2905484.34</v>
      </c>
      <c r="I465" s="39">
        <v>2734108.03</v>
      </c>
      <c r="J465" s="33" t="s">
        <v>898</v>
      </c>
      <c r="K465" s="54" t="s">
        <v>813</v>
      </c>
      <c r="L465" s="41">
        <v>41994664.450000003</v>
      </c>
      <c r="M465" s="39">
        <v>50393597.340000004</v>
      </c>
    </row>
    <row r="466" spans="1:13" s="56" customFormat="1" ht="36" x14ac:dyDescent="0.25">
      <c r="A466" s="5">
        <v>465</v>
      </c>
      <c r="B466" s="6" t="s">
        <v>759</v>
      </c>
      <c r="C466" s="6" t="s">
        <v>819</v>
      </c>
      <c r="D466" s="6" t="s">
        <v>951</v>
      </c>
      <c r="E466" s="6">
        <v>5114020024</v>
      </c>
      <c r="F466" s="6" t="s">
        <v>771</v>
      </c>
      <c r="G466" s="42">
        <v>1</v>
      </c>
      <c r="H466" s="43">
        <v>1988766</v>
      </c>
      <c r="I466" s="39">
        <v>2027011.5</v>
      </c>
      <c r="J466" s="33" t="s">
        <v>896</v>
      </c>
      <c r="K466" s="54" t="s">
        <v>820</v>
      </c>
      <c r="L466" s="41">
        <v>11321291</v>
      </c>
      <c r="M466" s="39">
        <v>8206446</v>
      </c>
    </row>
    <row r="467" spans="1:13" s="56" customFormat="1" ht="48" x14ac:dyDescent="0.25">
      <c r="A467" s="5">
        <v>466</v>
      </c>
      <c r="B467" s="6" t="s">
        <v>759</v>
      </c>
      <c r="C467" s="6" t="s">
        <v>1025</v>
      </c>
      <c r="D467" s="6" t="s">
        <v>951</v>
      </c>
      <c r="E467" s="6">
        <v>5114020137</v>
      </c>
      <c r="F467" s="8" t="s">
        <v>771</v>
      </c>
      <c r="G467" s="42">
        <v>1</v>
      </c>
      <c r="H467" s="43">
        <v>0</v>
      </c>
      <c r="I467" s="39">
        <v>0</v>
      </c>
      <c r="J467" s="33" t="s">
        <v>919</v>
      </c>
      <c r="K467" s="54" t="s">
        <v>181</v>
      </c>
      <c r="L467" s="41">
        <v>0</v>
      </c>
      <c r="M467" s="39">
        <v>0</v>
      </c>
    </row>
    <row r="468" spans="1:13" s="56" customFormat="1" ht="60" x14ac:dyDescent="0.25">
      <c r="A468" s="5">
        <v>467</v>
      </c>
      <c r="B468" s="6" t="s">
        <v>759</v>
      </c>
      <c r="C468" s="6" t="s">
        <v>1444</v>
      </c>
      <c r="D468" s="6" t="s">
        <v>951</v>
      </c>
      <c r="E468" s="6">
        <v>5114020049</v>
      </c>
      <c r="F468" s="8" t="s">
        <v>771</v>
      </c>
      <c r="G468" s="42">
        <v>1</v>
      </c>
      <c r="H468" s="43">
        <v>0</v>
      </c>
      <c r="I468" s="39">
        <v>0</v>
      </c>
      <c r="J468" s="33" t="s">
        <v>1127</v>
      </c>
      <c r="K468" s="54" t="s">
        <v>1126</v>
      </c>
      <c r="L468" s="41">
        <v>0</v>
      </c>
      <c r="M468" s="39">
        <v>0</v>
      </c>
    </row>
    <row r="469" spans="1:13" s="56" customFormat="1" ht="48" x14ac:dyDescent="0.25">
      <c r="A469" s="5">
        <v>468</v>
      </c>
      <c r="B469" s="6" t="s">
        <v>1423</v>
      </c>
      <c r="C469" s="6" t="s">
        <v>174</v>
      </c>
      <c r="D469" s="6" t="s">
        <v>979</v>
      </c>
      <c r="E469" s="6">
        <v>5115000285</v>
      </c>
      <c r="F469" s="6" t="s">
        <v>138</v>
      </c>
      <c r="G469" s="42">
        <v>1</v>
      </c>
      <c r="H469" s="43">
        <v>190023426.30000001</v>
      </c>
      <c r="I469" s="39">
        <v>354714946.47000003</v>
      </c>
      <c r="J469" s="33" t="s">
        <v>919</v>
      </c>
      <c r="K469" s="54" t="s">
        <v>181</v>
      </c>
      <c r="L469" s="39">
        <v>0</v>
      </c>
      <c r="M469" s="39">
        <v>0</v>
      </c>
    </row>
    <row r="470" spans="1:13" s="56" customFormat="1" ht="48" x14ac:dyDescent="0.25">
      <c r="A470" s="5">
        <v>469</v>
      </c>
      <c r="B470" s="6" t="s">
        <v>1423</v>
      </c>
      <c r="C470" s="6" t="s">
        <v>564</v>
      </c>
      <c r="D470" s="6" t="s">
        <v>977</v>
      </c>
      <c r="E470" s="6">
        <v>5115000292</v>
      </c>
      <c r="F470" s="6" t="s">
        <v>134</v>
      </c>
      <c r="G470" s="42">
        <v>1</v>
      </c>
      <c r="H470" s="43">
        <v>40977913.659999996</v>
      </c>
      <c r="I470" s="39">
        <v>30111194.329999998</v>
      </c>
      <c r="J470" s="33" t="s">
        <v>907</v>
      </c>
      <c r="K470" s="54" t="s">
        <v>102</v>
      </c>
      <c r="L470" s="39">
        <v>2096956.17</v>
      </c>
      <c r="M470" s="39">
        <v>2096956.17</v>
      </c>
    </row>
    <row r="471" spans="1:13" s="81" customFormat="1" ht="48" x14ac:dyDescent="0.25">
      <c r="A471" s="5">
        <v>470</v>
      </c>
      <c r="B471" s="6" t="s">
        <v>1423</v>
      </c>
      <c r="C471" s="6" t="s">
        <v>566</v>
      </c>
      <c r="D471" s="6" t="s">
        <v>979</v>
      </c>
      <c r="E471" s="6">
        <v>5115121138</v>
      </c>
      <c r="F471" s="6" t="s">
        <v>138</v>
      </c>
      <c r="G471" s="42">
        <v>1</v>
      </c>
      <c r="H471" s="43">
        <v>22753413.789999999</v>
      </c>
      <c r="I471" s="43">
        <v>16847451.420000002</v>
      </c>
      <c r="J471" s="15" t="s">
        <v>910</v>
      </c>
      <c r="K471" s="13" t="s">
        <v>234</v>
      </c>
      <c r="L471" s="43">
        <v>13538.81</v>
      </c>
      <c r="M471" s="43">
        <v>13538.81</v>
      </c>
    </row>
    <row r="472" spans="1:13" s="56" customFormat="1" ht="48" x14ac:dyDescent="0.25">
      <c r="A472" s="5">
        <v>471</v>
      </c>
      <c r="B472" s="6" t="s">
        <v>1423</v>
      </c>
      <c r="C472" s="6" t="s">
        <v>567</v>
      </c>
      <c r="D472" s="6" t="s">
        <v>980</v>
      </c>
      <c r="E472" s="6">
        <v>5115121152</v>
      </c>
      <c r="F472" s="6" t="s">
        <v>134</v>
      </c>
      <c r="G472" s="42">
        <v>1</v>
      </c>
      <c r="H472" s="43">
        <v>17515156.989999998</v>
      </c>
      <c r="I472" s="39">
        <v>14158044.220000001</v>
      </c>
      <c r="J472" s="33" t="s">
        <v>916</v>
      </c>
      <c r="K472" s="54" t="s">
        <v>148</v>
      </c>
      <c r="L472" s="39">
        <v>478223.46</v>
      </c>
      <c r="M472" s="39">
        <v>371873.46</v>
      </c>
    </row>
    <row r="473" spans="1:13" s="56" customFormat="1" ht="36" x14ac:dyDescent="0.25">
      <c r="A473" s="5">
        <v>472</v>
      </c>
      <c r="B473" s="6" t="s">
        <v>1423</v>
      </c>
      <c r="C473" s="6" t="s">
        <v>568</v>
      </c>
      <c r="D473" s="6" t="s">
        <v>980</v>
      </c>
      <c r="E473" s="6">
        <v>5115121177</v>
      </c>
      <c r="F473" s="6" t="s">
        <v>134</v>
      </c>
      <c r="G473" s="42">
        <v>1</v>
      </c>
      <c r="H473" s="43">
        <v>65589862.18</v>
      </c>
      <c r="I473" s="39">
        <v>53729854.350000001</v>
      </c>
      <c r="J473" s="30" t="s">
        <v>857</v>
      </c>
      <c r="K473" s="54" t="s">
        <v>144</v>
      </c>
      <c r="L473" s="39">
        <v>4427971.4800000004</v>
      </c>
      <c r="M473" s="39">
        <v>4314045.45</v>
      </c>
    </row>
    <row r="474" spans="1:13" s="56" customFormat="1" ht="48" x14ac:dyDescent="0.25">
      <c r="A474" s="5">
        <v>473</v>
      </c>
      <c r="B474" s="6" t="s">
        <v>1423</v>
      </c>
      <c r="C474" s="6" t="s">
        <v>569</v>
      </c>
      <c r="D474" s="6" t="s">
        <v>979</v>
      </c>
      <c r="E474" s="6">
        <v>5115300112</v>
      </c>
      <c r="F474" s="6" t="s">
        <v>138</v>
      </c>
      <c r="G474" s="42">
        <v>1</v>
      </c>
      <c r="H474" s="43">
        <v>2741080.53</v>
      </c>
      <c r="I474" s="39">
        <v>1953515.98</v>
      </c>
      <c r="J474" s="33" t="s">
        <v>919</v>
      </c>
      <c r="K474" s="54" t="s">
        <v>181</v>
      </c>
      <c r="L474" s="39">
        <v>0</v>
      </c>
      <c r="M474" s="39">
        <v>0</v>
      </c>
    </row>
    <row r="475" spans="1:13" s="56" customFormat="1" ht="36" x14ac:dyDescent="0.25">
      <c r="A475" s="5">
        <v>474</v>
      </c>
      <c r="B475" s="6" t="s">
        <v>1423</v>
      </c>
      <c r="C475" s="6" t="s">
        <v>570</v>
      </c>
      <c r="D475" s="6" t="s">
        <v>979</v>
      </c>
      <c r="E475" s="6">
        <v>5115300151</v>
      </c>
      <c r="F475" s="6" t="s">
        <v>134</v>
      </c>
      <c r="G475" s="42">
        <v>1</v>
      </c>
      <c r="H475" s="43">
        <v>3314180</v>
      </c>
      <c r="I475" s="39">
        <v>2750000</v>
      </c>
      <c r="J475" s="33" t="s">
        <v>896</v>
      </c>
      <c r="K475" s="54" t="s">
        <v>571</v>
      </c>
      <c r="L475" s="39">
        <v>1970482.51</v>
      </c>
      <c r="M475" s="39">
        <v>1992016.29</v>
      </c>
    </row>
    <row r="476" spans="1:13" s="56" customFormat="1" ht="84" x14ac:dyDescent="0.2">
      <c r="A476" s="5">
        <v>475</v>
      </c>
      <c r="B476" s="132" t="s">
        <v>1423</v>
      </c>
      <c r="C476" s="6" t="s">
        <v>572</v>
      </c>
      <c r="D476" s="6" t="s">
        <v>977</v>
      </c>
      <c r="E476" s="6">
        <v>5115300271</v>
      </c>
      <c r="F476" s="6" t="s">
        <v>134</v>
      </c>
      <c r="G476" s="42">
        <v>1</v>
      </c>
      <c r="H476" s="43">
        <v>66571474.630000003</v>
      </c>
      <c r="I476" s="39">
        <v>47099328.719999999</v>
      </c>
      <c r="J476" s="30" t="s">
        <v>854</v>
      </c>
      <c r="K476" s="54" t="s">
        <v>499</v>
      </c>
      <c r="L476" s="39">
        <v>2136267.81</v>
      </c>
      <c r="M476" s="39">
        <v>2136267.81</v>
      </c>
    </row>
    <row r="477" spans="1:13" s="56" customFormat="1" ht="60" x14ac:dyDescent="0.2">
      <c r="A477" s="5">
        <v>476</v>
      </c>
      <c r="B477" s="132" t="s">
        <v>1423</v>
      </c>
      <c r="C477" s="6" t="s">
        <v>573</v>
      </c>
      <c r="D477" s="6" t="s">
        <v>980</v>
      </c>
      <c r="E477" s="6">
        <v>5115300289</v>
      </c>
      <c r="F477" s="6" t="s">
        <v>134</v>
      </c>
      <c r="G477" s="42">
        <v>1</v>
      </c>
      <c r="H477" s="43">
        <v>100246764.37</v>
      </c>
      <c r="I477" s="39">
        <v>78142254.879999995</v>
      </c>
      <c r="J477" s="30" t="s">
        <v>854</v>
      </c>
      <c r="K477" s="54" t="s">
        <v>499</v>
      </c>
      <c r="L477" s="39">
        <v>3393892.9</v>
      </c>
      <c r="M477" s="39">
        <v>3018527.49</v>
      </c>
    </row>
    <row r="478" spans="1:13" s="56" customFormat="1" ht="36" x14ac:dyDescent="0.2">
      <c r="A478" s="64">
        <v>477</v>
      </c>
      <c r="B478" s="111" t="s">
        <v>1423</v>
      </c>
      <c r="C478" s="30" t="s">
        <v>574</v>
      </c>
      <c r="D478" s="30" t="s">
        <v>977</v>
      </c>
      <c r="E478" s="30">
        <v>5115300296</v>
      </c>
      <c r="F478" s="30" t="s">
        <v>134</v>
      </c>
      <c r="G478" s="31">
        <v>1</v>
      </c>
      <c r="H478" s="39">
        <v>14817661.27</v>
      </c>
      <c r="I478" s="39">
        <v>12353866.699999999</v>
      </c>
      <c r="J478" s="33" t="s">
        <v>874</v>
      </c>
      <c r="K478" s="37" t="s">
        <v>78</v>
      </c>
      <c r="L478" s="39">
        <v>501245.29</v>
      </c>
      <c r="M478" s="39">
        <v>501245.29</v>
      </c>
    </row>
    <row r="479" spans="1:13" s="56" customFormat="1" ht="36" x14ac:dyDescent="0.2">
      <c r="A479" s="64">
        <v>478</v>
      </c>
      <c r="B479" s="111" t="s">
        <v>1423</v>
      </c>
      <c r="C479" s="30" t="s">
        <v>575</v>
      </c>
      <c r="D479" s="30" t="s">
        <v>978</v>
      </c>
      <c r="E479" s="30">
        <v>5115300338</v>
      </c>
      <c r="F479" s="30" t="s">
        <v>134</v>
      </c>
      <c r="G479" s="31">
        <v>1</v>
      </c>
      <c r="H479" s="39">
        <v>16827218.73</v>
      </c>
      <c r="I479" s="39">
        <v>13238091.65</v>
      </c>
      <c r="J479" s="33" t="s">
        <v>888</v>
      </c>
      <c r="K479" s="54" t="s">
        <v>198</v>
      </c>
      <c r="L479" s="39">
        <v>435844.78</v>
      </c>
      <c r="M479" s="39">
        <v>384596.65</v>
      </c>
    </row>
    <row r="480" spans="1:13" s="56" customFormat="1" ht="36" x14ac:dyDescent="0.2">
      <c r="A480" s="64">
        <v>479</v>
      </c>
      <c r="B480" s="111" t="s">
        <v>1423</v>
      </c>
      <c r="C480" s="30" t="s">
        <v>576</v>
      </c>
      <c r="D480" s="30" t="s">
        <v>977</v>
      </c>
      <c r="E480" s="30">
        <v>5115300377</v>
      </c>
      <c r="F480" s="30" t="s">
        <v>134</v>
      </c>
      <c r="G480" s="31">
        <v>1</v>
      </c>
      <c r="H480" s="39">
        <v>73208896.719999999</v>
      </c>
      <c r="I480" s="39">
        <v>65233791.109999999</v>
      </c>
      <c r="J480" s="30" t="s">
        <v>857</v>
      </c>
      <c r="K480" s="54" t="s">
        <v>144</v>
      </c>
      <c r="L480" s="39">
        <v>4867967.07</v>
      </c>
      <c r="M480" s="39">
        <v>4009222</v>
      </c>
    </row>
    <row r="481" spans="1:13" s="81" customFormat="1" ht="72" x14ac:dyDescent="0.2">
      <c r="A481" s="64">
        <v>480</v>
      </c>
      <c r="B481" s="111" t="s">
        <v>1423</v>
      </c>
      <c r="C481" s="6" t="s">
        <v>577</v>
      </c>
      <c r="D481" s="6" t="s">
        <v>979</v>
      </c>
      <c r="E481" s="6">
        <v>5115000207</v>
      </c>
      <c r="F481" s="6" t="s">
        <v>138</v>
      </c>
      <c r="G481" s="42" t="s">
        <v>41</v>
      </c>
      <c r="H481" s="43">
        <v>164411690.31</v>
      </c>
      <c r="I481" s="43">
        <v>33862914</v>
      </c>
      <c r="J481" s="15" t="s">
        <v>910</v>
      </c>
      <c r="K481" s="13" t="s">
        <v>65</v>
      </c>
      <c r="L481" s="43">
        <v>6869.33</v>
      </c>
      <c r="M481" s="43">
        <v>6869.33</v>
      </c>
    </row>
    <row r="482" spans="1:13" s="81" customFormat="1" ht="60" x14ac:dyDescent="0.2">
      <c r="A482" s="64">
        <v>481</v>
      </c>
      <c r="B482" s="111" t="s">
        <v>1423</v>
      </c>
      <c r="C482" s="6" t="s">
        <v>578</v>
      </c>
      <c r="D482" s="6" t="s">
        <v>979</v>
      </c>
      <c r="E482" s="6">
        <v>5115000366</v>
      </c>
      <c r="F482" s="6" t="s">
        <v>138</v>
      </c>
      <c r="G482" s="42" t="s">
        <v>41</v>
      </c>
      <c r="H482" s="43">
        <v>164411690.31</v>
      </c>
      <c r="I482" s="43">
        <v>33862914</v>
      </c>
      <c r="J482" s="15" t="s">
        <v>910</v>
      </c>
      <c r="K482" s="13" t="s">
        <v>65</v>
      </c>
      <c r="L482" s="43">
        <v>0</v>
      </c>
      <c r="M482" s="43">
        <v>0</v>
      </c>
    </row>
    <row r="483" spans="1:13" s="56" customFormat="1" ht="36" x14ac:dyDescent="0.2">
      <c r="A483" s="64">
        <v>482</v>
      </c>
      <c r="B483" s="111" t="s">
        <v>1423</v>
      </c>
      <c r="C483" s="30" t="s">
        <v>806</v>
      </c>
      <c r="D483" s="30" t="s">
        <v>979</v>
      </c>
      <c r="E483" s="30">
        <v>5115300200</v>
      </c>
      <c r="F483" s="30" t="s">
        <v>771</v>
      </c>
      <c r="G483" s="31">
        <v>1</v>
      </c>
      <c r="H483" s="39">
        <v>12143627.109999999</v>
      </c>
      <c r="I483" s="39">
        <v>26755897.629999999</v>
      </c>
      <c r="J483" s="33" t="s">
        <v>902</v>
      </c>
      <c r="K483" s="54" t="s">
        <v>798</v>
      </c>
      <c r="L483" s="41">
        <v>18705054.969999999</v>
      </c>
      <c r="M483" s="39">
        <v>14043024</v>
      </c>
    </row>
    <row r="484" spans="1:13" s="56" customFormat="1" ht="36" x14ac:dyDescent="0.2">
      <c r="A484" s="64">
        <v>483</v>
      </c>
      <c r="B484" s="111" t="s">
        <v>1423</v>
      </c>
      <c r="C484" s="30" t="s">
        <v>1395</v>
      </c>
      <c r="D484" s="30" t="s">
        <v>979</v>
      </c>
      <c r="E484" s="30">
        <v>5115300183</v>
      </c>
      <c r="F484" s="30" t="s">
        <v>771</v>
      </c>
      <c r="G484" s="31">
        <v>1</v>
      </c>
      <c r="H484" s="39">
        <v>1000000</v>
      </c>
      <c r="I484" s="72">
        <v>1026735.87</v>
      </c>
      <c r="J484" s="33" t="s">
        <v>880</v>
      </c>
      <c r="K484" s="54" t="s">
        <v>801</v>
      </c>
      <c r="L484" s="41">
        <v>7033690</v>
      </c>
      <c r="M484" s="39">
        <v>7033690</v>
      </c>
    </row>
    <row r="485" spans="1:13" s="56" customFormat="1" ht="60" x14ac:dyDescent="0.2">
      <c r="A485" s="64">
        <v>484</v>
      </c>
      <c r="B485" s="111" t="s">
        <v>1423</v>
      </c>
      <c r="C485" s="30" t="s">
        <v>834</v>
      </c>
      <c r="D485" s="30" t="s">
        <v>979</v>
      </c>
      <c r="E485" s="30">
        <v>5115000327</v>
      </c>
      <c r="F485" s="30" t="s">
        <v>833</v>
      </c>
      <c r="G485" s="31">
        <v>1</v>
      </c>
      <c r="H485" s="39">
        <v>3555278.56</v>
      </c>
      <c r="I485" s="39">
        <v>2696409.83</v>
      </c>
      <c r="J485" s="33" t="s">
        <v>923</v>
      </c>
      <c r="K485" s="54" t="s">
        <v>835</v>
      </c>
      <c r="L485" s="39">
        <v>11520583.140000001</v>
      </c>
      <c r="M485" s="39">
        <v>11520583.140000001</v>
      </c>
    </row>
    <row r="486" spans="1:13" s="56" customFormat="1" ht="36" x14ac:dyDescent="0.25">
      <c r="A486" s="64">
        <v>485</v>
      </c>
      <c r="B486" s="30" t="s">
        <v>1424</v>
      </c>
      <c r="C486" s="30" t="s">
        <v>505</v>
      </c>
      <c r="D486" s="30" t="s">
        <v>973</v>
      </c>
      <c r="E486" s="30">
        <v>5110121046</v>
      </c>
      <c r="F486" s="30" t="s">
        <v>134</v>
      </c>
      <c r="G486" s="31">
        <v>1</v>
      </c>
      <c r="H486" s="41">
        <v>56413039.710000001</v>
      </c>
      <c r="I486" s="41">
        <v>40189425.270000003</v>
      </c>
      <c r="J486" s="30" t="s">
        <v>857</v>
      </c>
      <c r="K486" s="54" t="s">
        <v>144</v>
      </c>
      <c r="L486" s="108">
        <v>2700063.55</v>
      </c>
      <c r="M486" s="108">
        <v>2785782.13</v>
      </c>
    </row>
    <row r="487" spans="1:13" s="56" customFormat="1" ht="36" x14ac:dyDescent="0.25">
      <c r="A487" s="64">
        <v>486</v>
      </c>
      <c r="B487" s="30" t="s">
        <v>1424</v>
      </c>
      <c r="C487" s="30" t="s">
        <v>506</v>
      </c>
      <c r="D487" s="30" t="s">
        <v>973</v>
      </c>
      <c r="E487" s="30">
        <v>5110000348</v>
      </c>
      <c r="F487" s="30" t="s">
        <v>134</v>
      </c>
      <c r="G487" s="31">
        <v>1</v>
      </c>
      <c r="H487" s="41">
        <v>21855205.620000001</v>
      </c>
      <c r="I487" s="41">
        <v>15374956.85</v>
      </c>
      <c r="J487" s="33" t="s">
        <v>874</v>
      </c>
      <c r="K487" s="37" t="s">
        <v>78</v>
      </c>
      <c r="L487" s="39">
        <v>261096.21</v>
      </c>
      <c r="M487" s="39">
        <v>269773.26</v>
      </c>
    </row>
    <row r="488" spans="1:13" s="56" customFormat="1" ht="36" x14ac:dyDescent="0.25">
      <c r="A488" s="64">
        <v>487</v>
      </c>
      <c r="B488" s="30" t="s">
        <v>1424</v>
      </c>
      <c r="C488" s="30" t="s">
        <v>507</v>
      </c>
      <c r="D488" s="30" t="s">
        <v>973</v>
      </c>
      <c r="E488" s="30">
        <v>5110001091</v>
      </c>
      <c r="F488" s="30" t="s">
        <v>134</v>
      </c>
      <c r="G488" s="31">
        <v>1</v>
      </c>
      <c r="H488" s="41">
        <v>17713384.68</v>
      </c>
      <c r="I488" s="41">
        <v>11854702.74</v>
      </c>
      <c r="J488" s="30" t="s">
        <v>857</v>
      </c>
      <c r="K488" s="54" t="s">
        <v>144</v>
      </c>
      <c r="L488" s="39">
        <v>507824.81</v>
      </c>
      <c r="M488" s="39">
        <v>511613.55</v>
      </c>
    </row>
    <row r="489" spans="1:13" s="56" customFormat="1" ht="36" x14ac:dyDescent="0.25">
      <c r="A489" s="64">
        <v>488</v>
      </c>
      <c r="B489" s="30" t="s">
        <v>1424</v>
      </c>
      <c r="C489" s="30" t="s">
        <v>508</v>
      </c>
      <c r="D489" s="30" t="s">
        <v>976</v>
      </c>
      <c r="E489" s="30">
        <v>5110002271</v>
      </c>
      <c r="F489" s="30" t="s">
        <v>134</v>
      </c>
      <c r="G489" s="36">
        <v>1</v>
      </c>
      <c r="H489" s="109">
        <v>14530789.609999999</v>
      </c>
      <c r="I489" s="109">
        <v>58655965.030000001</v>
      </c>
      <c r="J489" s="33" t="s">
        <v>894</v>
      </c>
      <c r="K489" s="54" t="s">
        <v>509</v>
      </c>
      <c r="L489" s="39">
        <v>12724358.659999996</v>
      </c>
      <c r="M489" s="39">
        <v>12724358.659999996</v>
      </c>
    </row>
    <row r="490" spans="1:13" s="56" customFormat="1" ht="96" x14ac:dyDescent="0.25">
      <c r="A490" s="64">
        <v>489</v>
      </c>
      <c r="B490" s="30" t="s">
        <v>1424</v>
      </c>
      <c r="C490" s="30" t="s">
        <v>510</v>
      </c>
      <c r="D490" s="30" t="s">
        <v>974</v>
      </c>
      <c r="E490" s="30">
        <v>5110002666</v>
      </c>
      <c r="F490" s="30" t="s">
        <v>134</v>
      </c>
      <c r="G490" s="31">
        <v>1</v>
      </c>
      <c r="H490" s="41">
        <v>19467008.23</v>
      </c>
      <c r="I490" s="41">
        <v>14816604.85</v>
      </c>
      <c r="J490" s="33" t="s">
        <v>886</v>
      </c>
      <c r="K490" s="54" t="s">
        <v>167</v>
      </c>
      <c r="L490" s="39">
        <v>0</v>
      </c>
      <c r="M490" s="39">
        <v>0</v>
      </c>
    </row>
    <row r="491" spans="1:13" s="56" customFormat="1" ht="48" x14ac:dyDescent="0.25">
      <c r="A491" s="64">
        <v>490</v>
      </c>
      <c r="B491" s="30" t="s">
        <v>1424</v>
      </c>
      <c r="C491" s="30" t="s">
        <v>511</v>
      </c>
      <c r="D491" s="30" t="s">
        <v>973</v>
      </c>
      <c r="E491" s="30">
        <v>5110002673</v>
      </c>
      <c r="F491" s="30" t="s">
        <v>134</v>
      </c>
      <c r="G491" s="31">
        <v>1</v>
      </c>
      <c r="H491" s="41">
        <v>19636735.190000001</v>
      </c>
      <c r="I491" s="41">
        <v>12806813.32</v>
      </c>
      <c r="J491" s="33" t="s">
        <v>912</v>
      </c>
      <c r="K491" s="54" t="s">
        <v>277</v>
      </c>
      <c r="L491" s="39">
        <v>0</v>
      </c>
      <c r="M491" s="39">
        <v>0</v>
      </c>
    </row>
    <row r="492" spans="1:13" s="56" customFormat="1" ht="48" x14ac:dyDescent="0.25">
      <c r="A492" s="64">
        <v>491</v>
      </c>
      <c r="B492" s="30" t="s">
        <v>1424</v>
      </c>
      <c r="C492" s="30" t="s">
        <v>512</v>
      </c>
      <c r="D492" s="30" t="s">
        <v>973</v>
      </c>
      <c r="E492" s="30">
        <v>5110002680</v>
      </c>
      <c r="F492" s="30" t="s">
        <v>134</v>
      </c>
      <c r="G492" s="31">
        <v>1</v>
      </c>
      <c r="H492" s="41">
        <v>18171133.920000002</v>
      </c>
      <c r="I492" s="41">
        <v>13009943.609999999</v>
      </c>
      <c r="J492" s="33" t="s">
        <v>859</v>
      </c>
      <c r="K492" s="54" t="s">
        <v>79</v>
      </c>
      <c r="L492" s="39">
        <v>0</v>
      </c>
      <c r="M492" s="39">
        <v>0</v>
      </c>
    </row>
    <row r="493" spans="1:13" s="56" customFormat="1" ht="36" x14ac:dyDescent="0.25">
      <c r="A493" s="64">
        <v>492</v>
      </c>
      <c r="B493" s="30" t="s">
        <v>1424</v>
      </c>
      <c r="C493" s="30" t="s">
        <v>513</v>
      </c>
      <c r="D493" s="30" t="s">
        <v>973</v>
      </c>
      <c r="E493" s="30">
        <v>5110002708</v>
      </c>
      <c r="F493" s="30" t="s">
        <v>134</v>
      </c>
      <c r="G493" s="31">
        <v>1</v>
      </c>
      <c r="H493" s="41">
        <v>44962550.590000004</v>
      </c>
      <c r="I493" s="41">
        <v>32739273.59</v>
      </c>
      <c r="J493" s="33" t="s">
        <v>886</v>
      </c>
      <c r="K493" s="54" t="s">
        <v>167</v>
      </c>
      <c r="L493" s="39">
        <v>0</v>
      </c>
      <c r="M493" s="39">
        <v>0</v>
      </c>
    </row>
    <row r="494" spans="1:13" s="56" customFormat="1" ht="36" x14ac:dyDescent="0.25">
      <c r="A494" s="64">
        <v>493</v>
      </c>
      <c r="B494" s="30" t="s">
        <v>1424</v>
      </c>
      <c r="C494" s="30" t="s">
        <v>514</v>
      </c>
      <c r="D494" s="30" t="s">
        <v>973</v>
      </c>
      <c r="E494" s="30">
        <v>5110003469</v>
      </c>
      <c r="F494" s="30" t="s">
        <v>134</v>
      </c>
      <c r="G494" s="31">
        <v>1</v>
      </c>
      <c r="H494" s="41">
        <v>66638336.25</v>
      </c>
      <c r="I494" s="41">
        <v>47747604.149999999</v>
      </c>
      <c r="J494" s="30" t="s">
        <v>857</v>
      </c>
      <c r="K494" s="54" t="s">
        <v>144</v>
      </c>
      <c r="L494" s="39">
        <v>4341554.82</v>
      </c>
      <c r="M494" s="39">
        <v>4281404.75</v>
      </c>
    </row>
    <row r="495" spans="1:13" s="81" customFormat="1" ht="48" x14ac:dyDescent="0.25">
      <c r="A495" s="64">
        <v>494</v>
      </c>
      <c r="B495" s="30" t="s">
        <v>1424</v>
      </c>
      <c r="C495" s="6" t="s">
        <v>515</v>
      </c>
      <c r="D495" s="6" t="s">
        <v>972</v>
      </c>
      <c r="E495" s="6">
        <v>5110003476</v>
      </c>
      <c r="F495" s="6" t="s">
        <v>138</v>
      </c>
      <c r="G495" s="42">
        <v>1</v>
      </c>
      <c r="H495" s="89" t="s">
        <v>1069</v>
      </c>
      <c r="I495" s="89" t="s">
        <v>1070</v>
      </c>
      <c r="J495" s="15" t="s">
        <v>910</v>
      </c>
      <c r="K495" s="13" t="s">
        <v>159</v>
      </c>
      <c r="L495" s="43">
        <v>0</v>
      </c>
      <c r="M495" s="43">
        <v>0</v>
      </c>
    </row>
    <row r="496" spans="1:13" s="81" customFormat="1" ht="48" x14ac:dyDescent="0.25">
      <c r="A496" s="64">
        <v>495</v>
      </c>
      <c r="B496" s="30" t="s">
        <v>1424</v>
      </c>
      <c r="C496" s="6" t="s">
        <v>516</v>
      </c>
      <c r="D496" s="6" t="s">
        <v>972</v>
      </c>
      <c r="E496" s="6">
        <v>5110003589</v>
      </c>
      <c r="F496" s="6" t="s">
        <v>138</v>
      </c>
      <c r="G496" s="42">
        <v>1</v>
      </c>
      <c r="H496" s="89">
        <v>8896815.1199999992</v>
      </c>
      <c r="I496" s="89">
        <v>7170794.5199999996</v>
      </c>
      <c r="J496" s="15" t="s">
        <v>910</v>
      </c>
      <c r="K496" s="13" t="s">
        <v>517</v>
      </c>
      <c r="L496" s="43">
        <v>0</v>
      </c>
      <c r="M496" s="43">
        <v>0</v>
      </c>
    </row>
    <row r="497" spans="1:13" s="56" customFormat="1" ht="48" x14ac:dyDescent="0.25">
      <c r="A497" s="64">
        <v>496</v>
      </c>
      <c r="B497" s="30" t="s">
        <v>1424</v>
      </c>
      <c r="C497" s="30" t="s">
        <v>518</v>
      </c>
      <c r="D497" s="30" t="s">
        <v>973</v>
      </c>
      <c r="E497" s="30">
        <v>5110003821</v>
      </c>
      <c r="F497" s="30" t="s">
        <v>137</v>
      </c>
      <c r="G497" s="31">
        <v>1</v>
      </c>
      <c r="H497" s="41">
        <v>64848546.640000001</v>
      </c>
      <c r="I497" s="41">
        <v>58905285.439999998</v>
      </c>
      <c r="J497" s="33" t="s">
        <v>887</v>
      </c>
      <c r="K497" s="54" t="s">
        <v>269</v>
      </c>
      <c r="L497" s="39">
        <v>11490829.66</v>
      </c>
      <c r="M497" s="39">
        <v>11490829.66</v>
      </c>
    </row>
    <row r="498" spans="1:13" s="56" customFormat="1" ht="48" x14ac:dyDescent="0.25">
      <c r="A498" s="64">
        <v>497</v>
      </c>
      <c r="B498" s="30" t="s">
        <v>1424</v>
      </c>
      <c r="C498" s="30" t="s">
        <v>519</v>
      </c>
      <c r="D498" s="30" t="s">
        <v>972</v>
      </c>
      <c r="E498" s="30">
        <v>5110004208</v>
      </c>
      <c r="F498" s="30" t="s">
        <v>134</v>
      </c>
      <c r="G498" s="31">
        <v>1</v>
      </c>
      <c r="H498" s="41">
        <v>1123869763.0699999</v>
      </c>
      <c r="I498" s="41">
        <v>78275047.590000004</v>
      </c>
      <c r="J498" s="33" t="s">
        <v>921</v>
      </c>
      <c r="K498" s="54" t="s">
        <v>43</v>
      </c>
      <c r="L498" s="39">
        <v>636370.16</v>
      </c>
      <c r="M498" s="39">
        <v>636370.16</v>
      </c>
    </row>
    <row r="499" spans="1:13" s="56" customFormat="1" ht="36" x14ac:dyDescent="0.25">
      <c r="A499" s="64">
        <v>498</v>
      </c>
      <c r="B499" s="30" t="s">
        <v>1424</v>
      </c>
      <c r="C499" s="30" t="s">
        <v>520</v>
      </c>
      <c r="D499" s="30" t="s">
        <v>975</v>
      </c>
      <c r="E499" s="30">
        <v>5110004230</v>
      </c>
      <c r="F499" s="30" t="s">
        <v>138</v>
      </c>
      <c r="G499" s="31">
        <v>1</v>
      </c>
      <c r="H499" s="39">
        <v>110752520.8</v>
      </c>
      <c r="I499" s="39">
        <v>48174138.789999999</v>
      </c>
      <c r="J499" s="33" t="s">
        <v>891</v>
      </c>
      <c r="K499" s="54" t="s">
        <v>313</v>
      </c>
      <c r="L499" s="39">
        <v>0</v>
      </c>
      <c r="M499" s="39">
        <v>0</v>
      </c>
    </row>
    <row r="500" spans="1:13" s="56" customFormat="1" ht="36" x14ac:dyDescent="0.25">
      <c r="A500" s="64">
        <v>499</v>
      </c>
      <c r="B500" s="30" t="s">
        <v>1424</v>
      </c>
      <c r="C500" s="30" t="s">
        <v>521</v>
      </c>
      <c r="D500" s="30" t="s">
        <v>973</v>
      </c>
      <c r="E500" s="30">
        <v>5110005040</v>
      </c>
      <c r="F500" s="30" t="s">
        <v>134</v>
      </c>
      <c r="G500" s="31">
        <v>1</v>
      </c>
      <c r="H500" s="41">
        <v>35451328.289999999</v>
      </c>
      <c r="I500" s="41">
        <v>25331222.91</v>
      </c>
      <c r="J500" s="30" t="s">
        <v>857</v>
      </c>
      <c r="K500" s="54" t="s">
        <v>144</v>
      </c>
      <c r="L500" s="39">
        <v>2449842.63</v>
      </c>
      <c r="M500" s="39">
        <v>2400278.0499999998</v>
      </c>
    </row>
    <row r="501" spans="1:13" s="56" customFormat="1" ht="36" x14ac:dyDescent="0.25">
      <c r="A501" s="64">
        <v>500</v>
      </c>
      <c r="B501" s="30" t="s">
        <v>1424</v>
      </c>
      <c r="C501" s="30" t="s">
        <v>522</v>
      </c>
      <c r="D501" s="30" t="s">
        <v>973</v>
      </c>
      <c r="E501" s="30">
        <v>5110005360</v>
      </c>
      <c r="F501" s="30" t="s">
        <v>134</v>
      </c>
      <c r="G501" s="31">
        <v>1</v>
      </c>
      <c r="H501" s="41">
        <v>61305869.990000002</v>
      </c>
      <c r="I501" s="41">
        <v>42164511.200000003</v>
      </c>
      <c r="J501" s="30" t="s">
        <v>857</v>
      </c>
      <c r="K501" s="54" t="s">
        <v>144</v>
      </c>
      <c r="L501" s="39">
        <v>3235554.79</v>
      </c>
      <c r="M501" s="39">
        <v>3248604.17</v>
      </c>
    </row>
    <row r="502" spans="1:13" s="56" customFormat="1" ht="36" x14ac:dyDescent="0.25">
      <c r="A502" s="64">
        <v>501</v>
      </c>
      <c r="B502" s="30" t="s">
        <v>1424</v>
      </c>
      <c r="C502" s="30" t="s">
        <v>523</v>
      </c>
      <c r="D502" s="30" t="s">
        <v>973</v>
      </c>
      <c r="E502" s="30">
        <v>5110006734</v>
      </c>
      <c r="F502" s="30" t="s">
        <v>134</v>
      </c>
      <c r="G502" s="31">
        <v>1</v>
      </c>
      <c r="H502" s="41">
        <v>53453021.869999997</v>
      </c>
      <c r="I502" s="41">
        <v>40258670.43</v>
      </c>
      <c r="J502" s="30" t="s">
        <v>857</v>
      </c>
      <c r="K502" s="54" t="s">
        <v>144</v>
      </c>
      <c r="L502" s="39">
        <v>2048580.5</v>
      </c>
      <c r="M502" s="39">
        <v>2078022</v>
      </c>
    </row>
    <row r="503" spans="1:13" s="56" customFormat="1" ht="36" x14ac:dyDescent="0.25">
      <c r="A503" s="64">
        <v>502</v>
      </c>
      <c r="B503" s="30" t="s">
        <v>1424</v>
      </c>
      <c r="C503" s="30" t="s">
        <v>524</v>
      </c>
      <c r="D503" s="30" t="s">
        <v>975</v>
      </c>
      <c r="E503" s="30">
        <v>5110007030</v>
      </c>
      <c r="F503" s="30" t="s">
        <v>138</v>
      </c>
      <c r="G503" s="31">
        <v>1</v>
      </c>
      <c r="H503" s="39">
        <v>1990580.39</v>
      </c>
      <c r="I503" s="39">
        <v>1807615.03</v>
      </c>
      <c r="J503" s="33" t="s">
        <v>907</v>
      </c>
      <c r="K503" s="54" t="s">
        <v>104</v>
      </c>
      <c r="L503" s="39">
        <v>0</v>
      </c>
      <c r="M503" s="39">
        <v>0</v>
      </c>
    </row>
    <row r="504" spans="1:13" s="56" customFormat="1" ht="48" x14ac:dyDescent="0.25">
      <c r="A504" s="64">
        <v>503</v>
      </c>
      <c r="B504" s="30" t="s">
        <v>1424</v>
      </c>
      <c r="C504" s="30" t="s">
        <v>525</v>
      </c>
      <c r="D504" s="30" t="s">
        <v>973</v>
      </c>
      <c r="E504" s="30">
        <v>5110120250</v>
      </c>
      <c r="F504" s="30" t="s">
        <v>134</v>
      </c>
      <c r="G504" s="31">
        <v>1</v>
      </c>
      <c r="H504" s="41">
        <v>66772310.469999999</v>
      </c>
      <c r="I504" s="41">
        <v>50804962.549999997</v>
      </c>
      <c r="J504" s="30" t="s">
        <v>854</v>
      </c>
      <c r="K504" s="54" t="s">
        <v>141</v>
      </c>
      <c r="L504" s="39">
        <v>114287.5</v>
      </c>
      <c r="M504" s="39">
        <v>113587.5</v>
      </c>
    </row>
    <row r="505" spans="1:13" s="56" customFormat="1" ht="36" x14ac:dyDescent="0.25">
      <c r="A505" s="64">
        <v>504</v>
      </c>
      <c r="B505" s="30" t="s">
        <v>1424</v>
      </c>
      <c r="C505" s="30" t="s">
        <v>526</v>
      </c>
      <c r="D505" s="30" t="s">
        <v>973</v>
      </c>
      <c r="E505" s="30">
        <v>5110120268</v>
      </c>
      <c r="F505" s="30" t="s">
        <v>134</v>
      </c>
      <c r="G505" s="31">
        <v>1</v>
      </c>
      <c r="H505" s="41">
        <v>90095396.200000003</v>
      </c>
      <c r="I505" s="41">
        <v>64676603.890000001</v>
      </c>
      <c r="J505" s="30" t="s">
        <v>854</v>
      </c>
      <c r="K505" s="54" t="s">
        <v>141</v>
      </c>
      <c r="L505" s="39">
        <v>0</v>
      </c>
      <c r="M505" s="39">
        <v>0</v>
      </c>
    </row>
    <row r="506" spans="1:13" s="56" customFormat="1" ht="36" x14ac:dyDescent="0.25">
      <c r="A506" s="64">
        <v>505</v>
      </c>
      <c r="B506" s="30" t="s">
        <v>1424</v>
      </c>
      <c r="C506" s="30" t="s">
        <v>527</v>
      </c>
      <c r="D506" s="30" t="s">
        <v>973</v>
      </c>
      <c r="E506" s="30">
        <v>5110120282</v>
      </c>
      <c r="F506" s="30" t="s">
        <v>134</v>
      </c>
      <c r="G506" s="31">
        <v>1</v>
      </c>
      <c r="H506" s="41">
        <v>85355945.430000007</v>
      </c>
      <c r="I506" s="41">
        <v>62564620.520000003</v>
      </c>
      <c r="J506" s="30" t="s">
        <v>854</v>
      </c>
      <c r="K506" s="54" t="s">
        <v>73</v>
      </c>
      <c r="L506" s="39">
        <v>3222630</v>
      </c>
      <c r="M506" s="39">
        <v>3277500</v>
      </c>
    </row>
    <row r="507" spans="1:13" s="56" customFormat="1" ht="72" x14ac:dyDescent="0.25">
      <c r="A507" s="64">
        <v>506</v>
      </c>
      <c r="B507" s="30" t="s">
        <v>1424</v>
      </c>
      <c r="C507" s="30" t="s">
        <v>528</v>
      </c>
      <c r="D507" s="30" t="s">
        <v>973</v>
      </c>
      <c r="E507" s="30">
        <v>5110120290</v>
      </c>
      <c r="F507" s="30" t="s">
        <v>134</v>
      </c>
      <c r="G507" s="31">
        <v>1</v>
      </c>
      <c r="H507" s="41">
        <v>74956580.930000007</v>
      </c>
      <c r="I507" s="41">
        <v>56015605.840000004</v>
      </c>
      <c r="J507" s="30" t="s">
        <v>854</v>
      </c>
      <c r="K507" s="54" t="s">
        <v>73</v>
      </c>
      <c r="L507" s="39">
        <v>201000</v>
      </c>
      <c r="M507" s="39">
        <v>196875</v>
      </c>
    </row>
    <row r="508" spans="1:13" s="56" customFormat="1" ht="36" x14ac:dyDescent="0.25">
      <c r="A508" s="64">
        <v>507</v>
      </c>
      <c r="B508" s="30" t="s">
        <v>1424</v>
      </c>
      <c r="C508" s="30" t="s">
        <v>529</v>
      </c>
      <c r="D508" s="30" t="s">
        <v>973</v>
      </c>
      <c r="E508" s="30">
        <v>5110120324</v>
      </c>
      <c r="F508" s="30" t="s">
        <v>134</v>
      </c>
      <c r="G508" s="31">
        <v>1</v>
      </c>
      <c r="H508" s="41">
        <v>25818416.75</v>
      </c>
      <c r="I508" s="41">
        <v>19875650.140000001</v>
      </c>
      <c r="J508" s="30" t="s">
        <v>854</v>
      </c>
      <c r="K508" s="54" t="s">
        <v>73</v>
      </c>
      <c r="L508" s="39">
        <v>0</v>
      </c>
      <c r="M508" s="39">
        <v>0</v>
      </c>
    </row>
    <row r="509" spans="1:13" s="56" customFormat="1" ht="36" x14ac:dyDescent="0.25">
      <c r="A509" s="64">
        <v>508</v>
      </c>
      <c r="B509" s="30" t="s">
        <v>1424</v>
      </c>
      <c r="C509" s="30" t="s">
        <v>530</v>
      </c>
      <c r="D509" s="30" t="s">
        <v>973</v>
      </c>
      <c r="E509" s="30">
        <v>5110120331</v>
      </c>
      <c r="F509" s="30" t="s">
        <v>134</v>
      </c>
      <c r="G509" s="31">
        <v>1</v>
      </c>
      <c r="H509" s="41">
        <v>43617858.619999997</v>
      </c>
      <c r="I509" s="41">
        <v>34390791.299999997</v>
      </c>
      <c r="J509" s="30" t="s">
        <v>854</v>
      </c>
      <c r="K509" s="54" t="s">
        <v>73</v>
      </c>
      <c r="L509" s="39">
        <v>0</v>
      </c>
      <c r="M509" s="39">
        <v>0</v>
      </c>
    </row>
    <row r="510" spans="1:13" s="56" customFormat="1" ht="72" x14ac:dyDescent="0.25">
      <c r="A510" s="64">
        <v>509</v>
      </c>
      <c r="B510" s="30" t="s">
        <v>1424</v>
      </c>
      <c r="C510" s="30" t="s">
        <v>531</v>
      </c>
      <c r="D510" s="30" t="s">
        <v>973</v>
      </c>
      <c r="E510" s="30">
        <v>5110120349</v>
      </c>
      <c r="F510" s="30" t="s">
        <v>134</v>
      </c>
      <c r="G510" s="31">
        <v>1</v>
      </c>
      <c r="H510" s="41">
        <v>57896624.210000001</v>
      </c>
      <c r="I510" s="41">
        <v>40853969.780000001</v>
      </c>
      <c r="J510" s="30" t="s">
        <v>854</v>
      </c>
      <c r="K510" s="54" t="s">
        <v>141</v>
      </c>
      <c r="L510" s="39">
        <v>257250</v>
      </c>
      <c r="M510" s="39">
        <v>247875</v>
      </c>
    </row>
    <row r="511" spans="1:13" s="56" customFormat="1" ht="36" x14ac:dyDescent="0.25">
      <c r="A511" s="64">
        <v>510</v>
      </c>
      <c r="B511" s="30" t="s">
        <v>1424</v>
      </c>
      <c r="C511" s="30" t="s">
        <v>532</v>
      </c>
      <c r="D511" s="30" t="s">
        <v>973</v>
      </c>
      <c r="E511" s="30">
        <v>5110120356</v>
      </c>
      <c r="F511" s="30" t="s">
        <v>134</v>
      </c>
      <c r="G511" s="31">
        <v>1</v>
      </c>
      <c r="H511" s="41">
        <v>24391978.52</v>
      </c>
      <c r="I511" s="41">
        <v>18726062.41</v>
      </c>
      <c r="J511" s="33" t="s">
        <v>874</v>
      </c>
      <c r="K511" s="37" t="s">
        <v>78</v>
      </c>
      <c r="L511" s="39">
        <v>1388000</v>
      </c>
      <c r="M511" s="39">
        <v>1388000</v>
      </c>
    </row>
    <row r="512" spans="1:13" s="56" customFormat="1" ht="72" x14ac:dyDescent="0.25">
      <c r="A512" s="64">
        <v>511</v>
      </c>
      <c r="B512" s="30" t="s">
        <v>1424</v>
      </c>
      <c r="C512" s="30" t="s">
        <v>533</v>
      </c>
      <c r="D512" s="30" t="s">
        <v>974</v>
      </c>
      <c r="E512" s="30">
        <v>5110120370</v>
      </c>
      <c r="F512" s="30" t="s">
        <v>134</v>
      </c>
      <c r="G512" s="31">
        <v>1</v>
      </c>
      <c r="H512" s="41">
        <v>70188763.400000006</v>
      </c>
      <c r="I512" s="41">
        <v>68815774</v>
      </c>
      <c r="J512" s="33" t="s">
        <v>907</v>
      </c>
      <c r="K512" s="54" t="s">
        <v>104</v>
      </c>
      <c r="L512" s="39">
        <v>297490.77</v>
      </c>
      <c r="M512" s="39">
        <v>297490.77</v>
      </c>
    </row>
    <row r="513" spans="1:13" s="56" customFormat="1" ht="48" x14ac:dyDescent="0.25">
      <c r="A513" s="64">
        <v>512</v>
      </c>
      <c r="B513" s="30" t="s">
        <v>1424</v>
      </c>
      <c r="C513" s="30" t="s">
        <v>534</v>
      </c>
      <c r="D513" s="30" t="s">
        <v>973</v>
      </c>
      <c r="E513" s="30">
        <v>5110120388</v>
      </c>
      <c r="F513" s="30" t="s">
        <v>134</v>
      </c>
      <c r="G513" s="31">
        <v>1</v>
      </c>
      <c r="H513" s="41">
        <v>55555136.149999999</v>
      </c>
      <c r="I513" s="41">
        <v>42534089.399999999</v>
      </c>
      <c r="J513" s="30" t="s">
        <v>854</v>
      </c>
      <c r="K513" s="54" t="s">
        <v>73</v>
      </c>
      <c r="L513" s="39">
        <v>432800</v>
      </c>
      <c r="M513" s="39">
        <v>419650</v>
      </c>
    </row>
    <row r="514" spans="1:13" s="56" customFormat="1" ht="36" x14ac:dyDescent="0.25">
      <c r="A514" s="64">
        <v>513</v>
      </c>
      <c r="B514" s="30" t="s">
        <v>1424</v>
      </c>
      <c r="C514" s="30" t="s">
        <v>535</v>
      </c>
      <c r="D514" s="30" t="s">
        <v>973</v>
      </c>
      <c r="E514" s="30">
        <v>5110120395</v>
      </c>
      <c r="F514" s="30" t="s">
        <v>134</v>
      </c>
      <c r="G514" s="31">
        <v>1</v>
      </c>
      <c r="H514" s="41">
        <v>50714414.719999999</v>
      </c>
      <c r="I514" s="41">
        <v>38808514.439999998</v>
      </c>
      <c r="J514" s="30" t="s">
        <v>854</v>
      </c>
      <c r="K514" s="54" t="s">
        <v>73</v>
      </c>
      <c r="L514" s="39">
        <v>216000</v>
      </c>
      <c r="M514" s="39">
        <v>208125</v>
      </c>
    </row>
    <row r="515" spans="1:13" s="56" customFormat="1" ht="48" x14ac:dyDescent="0.25">
      <c r="A515" s="64">
        <v>514</v>
      </c>
      <c r="B515" s="30" t="s">
        <v>1424</v>
      </c>
      <c r="C515" s="30" t="s">
        <v>536</v>
      </c>
      <c r="D515" s="30" t="s">
        <v>973</v>
      </c>
      <c r="E515" s="30">
        <v>5110120405</v>
      </c>
      <c r="F515" s="30" t="s">
        <v>134</v>
      </c>
      <c r="G515" s="31">
        <v>1</v>
      </c>
      <c r="H515" s="41">
        <v>22143137.390000001</v>
      </c>
      <c r="I515" s="41">
        <v>17233217.879999999</v>
      </c>
      <c r="J515" s="30" t="s">
        <v>854</v>
      </c>
      <c r="K515" s="54" t="s">
        <v>73</v>
      </c>
      <c r="L515" s="39">
        <v>0</v>
      </c>
      <c r="M515" s="39">
        <v>0</v>
      </c>
    </row>
    <row r="516" spans="1:13" s="56" customFormat="1" ht="48" x14ac:dyDescent="0.25">
      <c r="A516" s="64">
        <v>515</v>
      </c>
      <c r="B516" s="30" t="s">
        <v>1424</v>
      </c>
      <c r="C516" s="30" t="s">
        <v>1071</v>
      </c>
      <c r="D516" s="30" t="s">
        <v>973</v>
      </c>
      <c r="E516" s="30">
        <v>5110120412</v>
      </c>
      <c r="F516" s="30" t="s">
        <v>134</v>
      </c>
      <c r="G516" s="31">
        <v>1</v>
      </c>
      <c r="H516" s="41">
        <v>13066746.970000001</v>
      </c>
      <c r="I516" s="41">
        <v>9713449.7100000009</v>
      </c>
      <c r="J516" s="33" t="s">
        <v>874</v>
      </c>
      <c r="K516" s="37" t="s">
        <v>78</v>
      </c>
      <c r="L516" s="39">
        <v>393331.20000000001</v>
      </c>
      <c r="M516" s="39">
        <v>270923.48</v>
      </c>
    </row>
    <row r="517" spans="1:13" s="56" customFormat="1" ht="36" x14ac:dyDescent="0.25">
      <c r="A517" s="64">
        <v>516</v>
      </c>
      <c r="B517" s="30" t="s">
        <v>1424</v>
      </c>
      <c r="C517" s="30" t="s">
        <v>537</v>
      </c>
      <c r="D517" s="30" t="s">
        <v>973</v>
      </c>
      <c r="E517" s="30">
        <v>5110120420</v>
      </c>
      <c r="F517" s="30" t="s">
        <v>134</v>
      </c>
      <c r="G517" s="31">
        <v>1</v>
      </c>
      <c r="H517" s="41">
        <v>13365514.390000001</v>
      </c>
      <c r="I517" s="41">
        <v>9872400.6799999997</v>
      </c>
      <c r="J517" s="33" t="s">
        <v>874</v>
      </c>
      <c r="K517" s="37" t="s">
        <v>78</v>
      </c>
      <c r="L517" s="39">
        <v>422723.27</v>
      </c>
      <c r="M517" s="39">
        <v>358358.86</v>
      </c>
    </row>
    <row r="518" spans="1:13" s="56" customFormat="1" ht="84" x14ac:dyDescent="0.25">
      <c r="A518" s="64">
        <v>517</v>
      </c>
      <c r="B518" s="30" t="s">
        <v>1424</v>
      </c>
      <c r="C518" s="30" t="s">
        <v>538</v>
      </c>
      <c r="D518" s="30" t="s">
        <v>973</v>
      </c>
      <c r="E518" s="30">
        <v>5110120451</v>
      </c>
      <c r="F518" s="30" t="s">
        <v>134</v>
      </c>
      <c r="G518" s="31">
        <v>1</v>
      </c>
      <c r="H518" s="41">
        <v>31291103.309999999</v>
      </c>
      <c r="I518" s="41">
        <v>22357652.870000001</v>
      </c>
      <c r="J518" s="30" t="s">
        <v>857</v>
      </c>
      <c r="K518" s="54" t="s">
        <v>144</v>
      </c>
      <c r="L518" s="39">
        <v>1939634.99</v>
      </c>
      <c r="M518" s="39">
        <v>1929831.55</v>
      </c>
    </row>
    <row r="519" spans="1:13" s="56" customFormat="1" ht="36" x14ac:dyDescent="0.25">
      <c r="A519" s="64">
        <v>518</v>
      </c>
      <c r="B519" s="30" t="s">
        <v>1424</v>
      </c>
      <c r="C519" s="30" t="s">
        <v>539</v>
      </c>
      <c r="D519" s="30" t="s">
        <v>973</v>
      </c>
      <c r="E519" s="30">
        <v>5110120476</v>
      </c>
      <c r="F519" s="30" t="s">
        <v>134</v>
      </c>
      <c r="G519" s="31">
        <v>1</v>
      </c>
      <c r="H519" s="41">
        <v>55151459.009999998</v>
      </c>
      <c r="I519" s="41">
        <v>38784906.979999997</v>
      </c>
      <c r="J519" s="30" t="s">
        <v>857</v>
      </c>
      <c r="K519" s="54" t="s">
        <v>144</v>
      </c>
      <c r="L519" s="39">
        <v>2607191</v>
      </c>
      <c r="M519" s="39">
        <v>2643330.5</v>
      </c>
    </row>
    <row r="520" spans="1:13" s="56" customFormat="1" ht="36" x14ac:dyDescent="0.25">
      <c r="A520" s="64">
        <v>519</v>
      </c>
      <c r="B520" s="30" t="s">
        <v>1424</v>
      </c>
      <c r="C520" s="30" t="s">
        <v>540</v>
      </c>
      <c r="D520" s="30" t="s">
        <v>973</v>
      </c>
      <c r="E520" s="30">
        <v>5110120483</v>
      </c>
      <c r="F520" s="30" t="s">
        <v>134</v>
      </c>
      <c r="G520" s="31">
        <v>1</v>
      </c>
      <c r="H520" s="41">
        <v>69549900.170000002</v>
      </c>
      <c r="I520" s="41">
        <v>49454607.469999999</v>
      </c>
      <c r="J520" s="30" t="s">
        <v>857</v>
      </c>
      <c r="K520" s="54" t="s">
        <v>144</v>
      </c>
      <c r="L520" s="39">
        <v>4073205.79</v>
      </c>
      <c r="M520" s="39">
        <v>4106046.5</v>
      </c>
    </row>
    <row r="521" spans="1:13" s="56" customFormat="1" ht="36" x14ac:dyDescent="0.25">
      <c r="A521" s="64">
        <v>520</v>
      </c>
      <c r="B521" s="30" t="s">
        <v>1424</v>
      </c>
      <c r="C521" s="30" t="s">
        <v>541</v>
      </c>
      <c r="D521" s="30" t="s">
        <v>973</v>
      </c>
      <c r="E521" s="30">
        <v>5110120490</v>
      </c>
      <c r="F521" s="30" t="s">
        <v>134</v>
      </c>
      <c r="G521" s="31">
        <v>1</v>
      </c>
      <c r="H521" s="41">
        <v>48991744.789999999</v>
      </c>
      <c r="I521" s="41">
        <v>32695191.640000001</v>
      </c>
      <c r="J521" s="33" t="s">
        <v>874</v>
      </c>
      <c r="K521" s="37" t="s">
        <v>78</v>
      </c>
      <c r="L521" s="39">
        <v>906831.94</v>
      </c>
      <c r="M521" s="39">
        <v>868991.97</v>
      </c>
    </row>
    <row r="522" spans="1:13" s="56" customFormat="1" ht="36" x14ac:dyDescent="0.25">
      <c r="A522" s="64">
        <v>521</v>
      </c>
      <c r="B522" s="30" t="s">
        <v>1424</v>
      </c>
      <c r="C522" s="30" t="s">
        <v>542</v>
      </c>
      <c r="D522" s="30" t="s">
        <v>973</v>
      </c>
      <c r="E522" s="30">
        <v>5110120518</v>
      </c>
      <c r="F522" s="30" t="s">
        <v>134</v>
      </c>
      <c r="G522" s="31">
        <v>1</v>
      </c>
      <c r="H522" s="41">
        <v>49087963.189999998</v>
      </c>
      <c r="I522" s="41">
        <v>37445535.93</v>
      </c>
      <c r="J522" s="30" t="s">
        <v>854</v>
      </c>
      <c r="K522" s="54" t="s">
        <v>73</v>
      </c>
      <c r="L522" s="39">
        <v>185850</v>
      </c>
      <c r="M522" s="39">
        <v>183750</v>
      </c>
    </row>
    <row r="523" spans="1:13" s="56" customFormat="1" ht="36" x14ac:dyDescent="0.25">
      <c r="A523" s="64">
        <v>522</v>
      </c>
      <c r="B523" s="30" t="s">
        <v>1424</v>
      </c>
      <c r="C523" s="30" t="s">
        <v>543</v>
      </c>
      <c r="D523" s="30" t="s">
        <v>973</v>
      </c>
      <c r="E523" s="30">
        <v>5110120620</v>
      </c>
      <c r="F523" s="30" t="s">
        <v>134</v>
      </c>
      <c r="G523" s="31">
        <v>1</v>
      </c>
      <c r="H523" s="41">
        <v>33075303.629999999</v>
      </c>
      <c r="I523" s="41">
        <v>23894243.09</v>
      </c>
      <c r="J523" s="30" t="s">
        <v>857</v>
      </c>
      <c r="K523" s="54" t="s">
        <v>144</v>
      </c>
      <c r="L523" s="39">
        <v>2225575.83</v>
      </c>
      <c r="M523" s="39">
        <v>2126283.89</v>
      </c>
    </row>
    <row r="524" spans="1:13" s="56" customFormat="1" ht="36" x14ac:dyDescent="0.25">
      <c r="A524" s="64">
        <v>523</v>
      </c>
      <c r="B524" s="30" t="s">
        <v>1424</v>
      </c>
      <c r="C524" s="30" t="s">
        <v>544</v>
      </c>
      <c r="D524" s="30" t="s">
        <v>973</v>
      </c>
      <c r="E524" s="30">
        <v>5110120638</v>
      </c>
      <c r="F524" s="30" t="s">
        <v>134</v>
      </c>
      <c r="G524" s="31">
        <v>1</v>
      </c>
      <c r="H524" s="41">
        <v>16467594.189999999</v>
      </c>
      <c r="I524" s="41">
        <v>12341043.74</v>
      </c>
      <c r="J524" s="33" t="s">
        <v>874</v>
      </c>
      <c r="K524" s="37" t="s">
        <v>78</v>
      </c>
      <c r="L524" s="39">
        <v>270515.64</v>
      </c>
      <c r="M524" s="39">
        <v>230401.13</v>
      </c>
    </row>
    <row r="525" spans="1:13" s="56" customFormat="1" ht="36" x14ac:dyDescent="0.25">
      <c r="A525" s="64">
        <v>524</v>
      </c>
      <c r="B525" s="30" t="s">
        <v>1424</v>
      </c>
      <c r="C525" s="30" t="s">
        <v>545</v>
      </c>
      <c r="D525" s="30" t="s">
        <v>973</v>
      </c>
      <c r="E525" s="30">
        <v>5110120645</v>
      </c>
      <c r="F525" s="30" t="s">
        <v>134</v>
      </c>
      <c r="G525" s="31">
        <v>1</v>
      </c>
      <c r="H525" s="41">
        <v>22977019.850000001</v>
      </c>
      <c r="I525" s="41">
        <v>16495634.91</v>
      </c>
      <c r="J525" s="30" t="s">
        <v>857</v>
      </c>
      <c r="K525" s="54" t="s">
        <v>144</v>
      </c>
      <c r="L525" s="39">
        <v>1138688.79</v>
      </c>
      <c r="M525" s="39">
        <v>1141108.07</v>
      </c>
    </row>
    <row r="526" spans="1:13" s="56" customFormat="1" ht="72" x14ac:dyDescent="0.25">
      <c r="A526" s="64">
        <v>525</v>
      </c>
      <c r="B526" s="30" t="s">
        <v>1424</v>
      </c>
      <c r="C526" s="30" t="s">
        <v>546</v>
      </c>
      <c r="D526" s="30" t="s">
        <v>974</v>
      </c>
      <c r="E526" s="30">
        <v>5110120719</v>
      </c>
      <c r="F526" s="30" t="s">
        <v>134</v>
      </c>
      <c r="G526" s="31">
        <v>1</v>
      </c>
      <c r="H526" s="41">
        <v>68290795.010000005</v>
      </c>
      <c r="I526" s="41">
        <v>56941650.060000002</v>
      </c>
      <c r="J526" s="33" t="s">
        <v>874</v>
      </c>
      <c r="K526" s="37" t="s">
        <v>78</v>
      </c>
      <c r="L526" s="39">
        <v>321361</v>
      </c>
      <c r="M526" s="39">
        <v>331200</v>
      </c>
    </row>
    <row r="527" spans="1:13" s="56" customFormat="1" ht="72" x14ac:dyDescent="0.25">
      <c r="A527" s="64">
        <v>526</v>
      </c>
      <c r="B527" s="30" t="s">
        <v>1424</v>
      </c>
      <c r="C527" s="30" t="s">
        <v>547</v>
      </c>
      <c r="D527" s="30" t="s">
        <v>974</v>
      </c>
      <c r="E527" s="30">
        <v>5110120733</v>
      </c>
      <c r="F527" s="30" t="s">
        <v>134</v>
      </c>
      <c r="G527" s="31">
        <v>1</v>
      </c>
      <c r="H527" s="41">
        <v>13590224.24</v>
      </c>
      <c r="I527" s="41" t="s">
        <v>1072</v>
      </c>
      <c r="J527" s="33" t="s">
        <v>874</v>
      </c>
      <c r="K527" s="37" t="s">
        <v>78</v>
      </c>
      <c r="L527" s="39">
        <v>141602.95000000001</v>
      </c>
      <c r="M527" s="39">
        <v>145328.95000000001</v>
      </c>
    </row>
    <row r="528" spans="1:13" s="56" customFormat="1" ht="72" x14ac:dyDescent="0.25">
      <c r="A528" s="64">
        <v>527</v>
      </c>
      <c r="B528" s="30" t="s">
        <v>1424</v>
      </c>
      <c r="C528" s="30" t="s">
        <v>548</v>
      </c>
      <c r="D528" s="30" t="s">
        <v>974</v>
      </c>
      <c r="E528" s="30">
        <v>5110120740</v>
      </c>
      <c r="F528" s="30" t="s">
        <v>134</v>
      </c>
      <c r="G528" s="31">
        <v>1</v>
      </c>
      <c r="H528" s="41">
        <v>17227170.309999999</v>
      </c>
      <c r="I528" s="41" t="s">
        <v>1073</v>
      </c>
      <c r="J528" s="33" t="s">
        <v>874</v>
      </c>
      <c r="K528" s="37" t="s">
        <v>78</v>
      </c>
      <c r="L528" s="39">
        <v>327528.75</v>
      </c>
      <c r="M528" s="39">
        <v>341975</v>
      </c>
    </row>
    <row r="529" spans="1:13" s="56" customFormat="1" ht="72" x14ac:dyDescent="0.25">
      <c r="A529" s="64">
        <v>528</v>
      </c>
      <c r="B529" s="30" t="s">
        <v>1424</v>
      </c>
      <c r="C529" s="30" t="s">
        <v>549</v>
      </c>
      <c r="D529" s="30" t="s">
        <v>974</v>
      </c>
      <c r="E529" s="30">
        <v>5110120765</v>
      </c>
      <c r="F529" s="30" t="s">
        <v>134</v>
      </c>
      <c r="G529" s="31">
        <v>1</v>
      </c>
      <c r="H529" s="41">
        <v>19686977.760000002</v>
      </c>
      <c r="I529" s="41" t="s">
        <v>1074</v>
      </c>
      <c r="J529" s="33" t="s">
        <v>907</v>
      </c>
      <c r="K529" s="54" t="s">
        <v>107</v>
      </c>
      <c r="L529" s="39" t="s">
        <v>1075</v>
      </c>
      <c r="M529" s="39">
        <v>607800</v>
      </c>
    </row>
    <row r="530" spans="1:13" s="56" customFormat="1" ht="72" x14ac:dyDescent="0.25">
      <c r="A530" s="64">
        <v>529</v>
      </c>
      <c r="B530" s="30" t="s">
        <v>1424</v>
      </c>
      <c r="C530" s="30" t="s">
        <v>550</v>
      </c>
      <c r="D530" s="30" t="s">
        <v>974</v>
      </c>
      <c r="E530" s="30">
        <v>5110120797</v>
      </c>
      <c r="F530" s="30" t="s">
        <v>134</v>
      </c>
      <c r="G530" s="31">
        <v>1</v>
      </c>
      <c r="H530" s="41">
        <v>16150723.119999999</v>
      </c>
      <c r="I530" s="41">
        <v>12604679.25</v>
      </c>
      <c r="J530" s="33" t="s">
        <v>865</v>
      </c>
      <c r="K530" s="54" t="s">
        <v>489</v>
      </c>
      <c r="L530" s="39">
        <v>0</v>
      </c>
      <c r="M530" s="39">
        <v>0</v>
      </c>
    </row>
    <row r="531" spans="1:13" s="56" customFormat="1" ht="72" x14ac:dyDescent="0.25">
      <c r="A531" s="64">
        <v>530</v>
      </c>
      <c r="B531" s="30" t="s">
        <v>1424</v>
      </c>
      <c r="C531" s="30" t="s">
        <v>551</v>
      </c>
      <c r="D531" s="30" t="s">
        <v>974</v>
      </c>
      <c r="E531" s="30">
        <v>5110120927</v>
      </c>
      <c r="F531" s="30" t="s">
        <v>134</v>
      </c>
      <c r="G531" s="31">
        <v>1</v>
      </c>
      <c r="H531" s="41">
        <v>65233170.990000002</v>
      </c>
      <c r="I531" s="41" t="s">
        <v>1076</v>
      </c>
      <c r="J531" s="33" t="s">
        <v>907</v>
      </c>
      <c r="K531" s="54" t="s">
        <v>135</v>
      </c>
      <c r="L531" s="39">
        <v>2811695.62</v>
      </c>
      <c r="M531" s="39">
        <v>2611769</v>
      </c>
    </row>
    <row r="532" spans="1:13" s="56" customFormat="1" ht="72" x14ac:dyDescent="0.25">
      <c r="A532" s="64">
        <v>531</v>
      </c>
      <c r="B532" s="30" t="s">
        <v>1424</v>
      </c>
      <c r="C532" s="30" t="s">
        <v>1081</v>
      </c>
      <c r="D532" s="30" t="s">
        <v>974</v>
      </c>
      <c r="E532" s="30">
        <v>5110120934</v>
      </c>
      <c r="F532" s="30" t="s">
        <v>134</v>
      </c>
      <c r="G532" s="31">
        <v>1</v>
      </c>
      <c r="H532" s="41">
        <v>23928994.289999999</v>
      </c>
      <c r="I532" s="41" t="s">
        <v>1082</v>
      </c>
      <c r="J532" s="33" t="s">
        <v>895</v>
      </c>
      <c r="K532" s="54" t="s">
        <v>552</v>
      </c>
      <c r="L532" s="39">
        <v>258467.39</v>
      </c>
      <c r="M532" s="39">
        <v>275688.75</v>
      </c>
    </row>
    <row r="533" spans="1:13" s="56" customFormat="1" ht="96" x14ac:dyDescent="0.25">
      <c r="A533" s="64">
        <v>532</v>
      </c>
      <c r="B533" s="30" t="s">
        <v>1424</v>
      </c>
      <c r="C533" s="30" t="s">
        <v>553</v>
      </c>
      <c r="D533" s="30" t="s">
        <v>974</v>
      </c>
      <c r="E533" s="30">
        <v>5110120998</v>
      </c>
      <c r="F533" s="30" t="s">
        <v>134</v>
      </c>
      <c r="G533" s="31">
        <v>1</v>
      </c>
      <c r="H533" s="41">
        <v>40711689.090000004</v>
      </c>
      <c r="I533" s="41" t="s">
        <v>1077</v>
      </c>
      <c r="J533" s="33" t="s">
        <v>907</v>
      </c>
      <c r="K533" s="54" t="s">
        <v>554</v>
      </c>
      <c r="L533" s="39" t="s">
        <v>1078</v>
      </c>
      <c r="M533" s="39">
        <v>654100</v>
      </c>
    </row>
    <row r="534" spans="1:13" s="56" customFormat="1" ht="72" x14ac:dyDescent="0.25">
      <c r="A534" s="64">
        <v>533</v>
      </c>
      <c r="B534" s="30" t="s">
        <v>1424</v>
      </c>
      <c r="C534" s="30" t="s">
        <v>555</v>
      </c>
      <c r="D534" s="30" t="s">
        <v>974</v>
      </c>
      <c r="E534" s="30">
        <v>5110121007</v>
      </c>
      <c r="F534" s="30" t="s">
        <v>134</v>
      </c>
      <c r="G534" s="31">
        <v>1</v>
      </c>
      <c r="H534" s="41">
        <v>11996957.1</v>
      </c>
      <c r="I534" s="41" t="s">
        <v>1079</v>
      </c>
      <c r="J534" s="33" t="s">
        <v>907</v>
      </c>
      <c r="K534" s="54" t="s">
        <v>135</v>
      </c>
      <c r="L534" s="39" t="s">
        <v>1080</v>
      </c>
      <c r="M534" s="39">
        <v>412200</v>
      </c>
    </row>
    <row r="535" spans="1:13" s="56" customFormat="1" ht="36" x14ac:dyDescent="0.25">
      <c r="A535" s="64">
        <v>534</v>
      </c>
      <c r="B535" s="30" t="s">
        <v>1424</v>
      </c>
      <c r="C535" s="30" t="s">
        <v>556</v>
      </c>
      <c r="D535" s="30" t="s">
        <v>973</v>
      </c>
      <c r="E535" s="30">
        <v>5110121014</v>
      </c>
      <c r="F535" s="30" t="s">
        <v>134</v>
      </c>
      <c r="G535" s="31">
        <v>1</v>
      </c>
      <c r="H535" s="41">
        <v>58836910.049999997</v>
      </c>
      <c r="I535" s="41">
        <v>40440541.039999999</v>
      </c>
      <c r="J535" s="30" t="s">
        <v>857</v>
      </c>
      <c r="K535" s="54" t="s">
        <v>144</v>
      </c>
      <c r="L535" s="39">
        <v>3058468</v>
      </c>
      <c r="M535" s="39">
        <v>3051306.7</v>
      </c>
    </row>
    <row r="536" spans="1:13" s="56" customFormat="1" ht="36" x14ac:dyDescent="0.25">
      <c r="A536" s="64">
        <v>535</v>
      </c>
      <c r="B536" s="30" t="s">
        <v>1424</v>
      </c>
      <c r="C536" s="30" t="s">
        <v>557</v>
      </c>
      <c r="D536" s="30" t="s">
        <v>973</v>
      </c>
      <c r="E536" s="30">
        <v>5110121021</v>
      </c>
      <c r="F536" s="30" t="s">
        <v>134</v>
      </c>
      <c r="G536" s="31">
        <v>1</v>
      </c>
      <c r="H536" s="41">
        <v>37567652.789999999</v>
      </c>
      <c r="I536" s="41">
        <v>27247947</v>
      </c>
      <c r="J536" s="30" t="s">
        <v>857</v>
      </c>
      <c r="K536" s="54" t="s">
        <v>144</v>
      </c>
      <c r="L536" s="39">
        <v>2207139</v>
      </c>
      <c r="M536" s="39">
        <v>2204617.2999999998</v>
      </c>
    </row>
    <row r="537" spans="1:13" s="56" customFormat="1" ht="84" x14ac:dyDescent="0.25">
      <c r="A537" s="64">
        <v>536</v>
      </c>
      <c r="B537" s="30" t="s">
        <v>1424</v>
      </c>
      <c r="C537" s="30" t="s">
        <v>558</v>
      </c>
      <c r="D537" s="30" t="s">
        <v>973</v>
      </c>
      <c r="E537" s="30">
        <v>5110121039</v>
      </c>
      <c r="F537" s="30" t="s">
        <v>134</v>
      </c>
      <c r="G537" s="31">
        <v>1</v>
      </c>
      <c r="H537" s="41">
        <v>66823538.530000001</v>
      </c>
      <c r="I537" s="41">
        <v>46377132.189999998</v>
      </c>
      <c r="J537" s="30" t="s">
        <v>857</v>
      </c>
      <c r="K537" s="54" t="s">
        <v>144</v>
      </c>
      <c r="L537" s="39">
        <v>5345079</v>
      </c>
      <c r="M537" s="39">
        <v>5183075</v>
      </c>
    </row>
    <row r="538" spans="1:13" s="56" customFormat="1" ht="36" x14ac:dyDescent="0.25">
      <c r="A538" s="64">
        <v>537</v>
      </c>
      <c r="B538" s="30" t="s">
        <v>1424</v>
      </c>
      <c r="C538" s="30" t="s">
        <v>559</v>
      </c>
      <c r="D538" s="30" t="s">
        <v>973</v>
      </c>
      <c r="E538" s="30">
        <v>5110121053</v>
      </c>
      <c r="F538" s="30" t="s">
        <v>134</v>
      </c>
      <c r="G538" s="31">
        <v>1</v>
      </c>
      <c r="H538" s="41">
        <v>52412743.530000001</v>
      </c>
      <c r="I538" s="41">
        <v>36559542.090000004</v>
      </c>
      <c r="J538" s="30" t="s">
        <v>857</v>
      </c>
      <c r="K538" s="54" t="s">
        <v>144</v>
      </c>
      <c r="L538" s="39">
        <v>3749998.59</v>
      </c>
      <c r="M538" s="39">
        <v>3740392.95</v>
      </c>
    </row>
    <row r="539" spans="1:13" s="56" customFormat="1" ht="36" x14ac:dyDescent="0.25">
      <c r="A539" s="64">
        <v>538</v>
      </c>
      <c r="B539" s="30" t="s">
        <v>1424</v>
      </c>
      <c r="C539" s="30" t="s">
        <v>560</v>
      </c>
      <c r="D539" s="30" t="s">
        <v>973</v>
      </c>
      <c r="E539" s="30">
        <v>5110121060</v>
      </c>
      <c r="F539" s="30" t="s">
        <v>134</v>
      </c>
      <c r="G539" s="31">
        <v>1</v>
      </c>
      <c r="H539" s="41">
        <v>23339730.09</v>
      </c>
      <c r="I539" s="41">
        <v>16842199.440000001</v>
      </c>
      <c r="J539" s="30" t="s">
        <v>857</v>
      </c>
      <c r="K539" s="54" t="s">
        <v>144</v>
      </c>
      <c r="L539" s="39">
        <v>815791.5</v>
      </c>
      <c r="M539" s="39">
        <v>822572.5</v>
      </c>
    </row>
    <row r="540" spans="1:13" s="56" customFormat="1" ht="36" x14ac:dyDescent="0.25">
      <c r="A540" s="64">
        <v>539</v>
      </c>
      <c r="B540" s="30" t="s">
        <v>1424</v>
      </c>
      <c r="C540" s="30" t="s">
        <v>561</v>
      </c>
      <c r="D540" s="30" t="s">
        <v>973</v>
      </c>
      <c r="E540" s="30">
        <v>5110121085</v>
      </c>
      <c r="F540" s="30" t="s">
        <v>134</v>
      </c>
      <c r="G540" s="31">
        <v>1</v>
      </c>
      <c r="H540" s="41">
        <v>64004584.979999997</v>
      </c>
      <c r="I540" s="41">
        <v>45440227.649999999</v>
      </c>
      <c r="J540" s="30" t="s">
        <v>857</v>
      </c>
      <c r="K540" s="54" t="s">
        <v>144</v>
      </c>
      <c r="L540" s="39">
        <v>2488998.5</v>
      </c>
      <c r="M540" s="39">
        <v>2494973</v>
      </c>
    </row>
    <row r="541" spans="1:13" s="56" customFormat="1" ht="36" x14ac:dyDescent="0.25">
      <c r="A541" s="64">
        <v>540</v>
      </c>
      <c r="B541" s="30" t="s">
        <v>1424</v>
      </c>
      <c r="C541" s="30" t="s">
        <v>562</v>
      </c>
      <c r="D541" s="30" t="s">
        <v>973</v>
      </c>
      <c r="E541" s="30">
        <v>5110121092</v>
      </c>
      <c r="F541" s="30" t="s">
        <v>134</v>
      </c>
      <c r="G541" s="31">
        <v>1</v>
      </c>
      <c r="H541" s="41">
        <v>59504963.729999997</v>
      </c>
      <c r="I541" s="41">
        <v>41948912.5</v>
      </c>
      <c r="J541" s="30" t="s">
        <v>857</v>
      </c>
      <c r="K541" s="54" t="s">
        <v>144</v>
      </c>
      <c r="L541" s="39">
        <v>2582042.2400000002</v>
      </c>
      <c r="M541" s="39">
        <v>2603886.38</v>
      </c>
    </row>
    <row r="542" spans="1:13" s="56" customFormat="1" ht="72" x14ac:dyDescent="0.25">
      <c r="A542" s="64">
        <v>541</v>
      </c>
      <c r="B542" s="30" t="s">
        <v>1424</v>
      </c>
      <c r="C542" s="30" t="s">
        <v>563</v>
      </c>
      <c r="D542" s="30" t="s">
        <v>974</v>
      </c>
      <c r="E542" s="30">
        <v>5110520160</v>
      </c>
      <c r="F542" s="30" t="s">
        <v>134</v>
      </c>
      <c r="G542" s="31">
        <v>1</v>
      </c>
      <c r="H542" s="41">
        <v>19268346.899999999</v>
      </c>
      <c r="I542" s="41">
        <v>14728610.939999999</v>
      </c>
      <c r="J542" s="33" t="s">
        <v>874</v>
      </c>
      <c r="K542" s="37" t="s">
        <v>78</v>
      </c>
      <c r="L542" s="39">
        <v>736051.29</v>
      </c>
      <c r="M542" s="39">
        <v>753069.29</v>
      </c>
    </row>
    <row r="543" spans="1:13" s="56" customFormat="1" ht="36" x14ac:dyDescent="0.25">
      <c r="A543" s="64">
        <v>542</v>
      </c>
      <c r="B543" s="30" t="s">
        <v>1424</v>
      </c>
      <c r="C543" s="30" t="s">
        <v>805</v>
      </c>
      <c r="D543" s="30" t="s">
        <v>972</v>
      </c>
      <c r="E543" s="30">
        <v>5110120910</v>
      </c>
      <c r="F543" s="30" t="s">
        <v>771</v>
      </c>
      <c r="G543" s="31">
        <v>1</v>
      </c>
      <c r="H543" s="39">
        <v>0</v>
      </c>
      <c r="I543" s="39">
        <v>0</v>
      </c>
      <c r="J543" s="33" t="s">
        <v>878</v>
      </c>
      <c r="K543" s="54" t="s">
        <v>118</v>
      </c>
      <c r="L543" s="41">
        <v>317024810.63</v>
      </c>
      <c r="M543" s="39">
        <v>276324626.11000001</v>
      </c>
    </row>
    <row r="544" spans="1:13" s="56" customFormat="1" ht="36" x14ac:dyDescent="0.25">
      <c r="A544" s="64">
        <v>543</v>
      </c>
      <c r="B544" s="30" t="s">
        <v>1424</v>
      </c>
      <c r="C544" s="30" t="s">
        <v>1083</v>
      </c>
      <c r="D544" s="30" t="s">
        <v>973</v>
      </c>
      <c r="E544" s="30">
        <v>5110120525</v>
      </c>
      <c r="F544" s="30" t="s">
        <v>134</v>
      </c>
      <c r="G544" s="31">
        <v>1</v>
      </c>
      <c r="H544" s="39">
        <v>54415557.82</v>
      </c>
      <c r="I544" s="39">
        <v>41577541.810000002</v>
      </c>
      <c r="J544" s="33" t="s">
        <v>854</v>
      </c>
      <c r="K544" s="54" t="s">
        <v>141</v>
      </c>
      <c r="L544" s="41">
        <v>0</v>
      </c>
      <c r="M544" s="39">
        <v>0</v>
      </c>
    </row>
    <row r="545" spans="1:13" s="88" customFormat="1" ht="48" x14ac:dyDescent="0.25">
      <c r="A545" s="64">
        <v>544</v>
      </c>
      <c r="B545" s="30" t="s">
        <v>208</v>
      </c>
      <c r="C545" s="30" t="s">
        <v>209</v>
      </c>
      <c r="D545" s="30" t="s">
        <v>949</v>
      </c>
      <c r="E545" s="30">
        <v>5102006177</v>
      </c>
      <c r="F545" s="30" t="s">
        <v>137</v>
      </c>
      <c r="G545" s="31">
        <v>1</v>
      </c>
      <c r="H545" s="39">
        <v>11092628.34</v>
      </c>
      <c r="I545" s="39">
        <v>9182000.4499999993</v>
      </c>
      <c r="J545" s="33" t="s">
        <v>864</v>
      </c>
      <c r="K545" s="87" t="s">
        <v>210</v>
      </c>
      <c r="L545" s="39">
        <v>1693678.67</v>
      </c>
      <c r="M545" s="39">
        <v>1693678.67</v>
      </c>
    </row>
    <row r="546" spans="1:13" s="56" customFormat="1" ht="48" x14ac:dyDescent="0.25">
      <c r="A546" s="64">
        <v>545</v>
      </c>
      <c r="B546" s="82" t="s">
        <v>208</v>
      </c>
      <c r="C546" s="82" t="s">
        <v>211</v>
      </c>
      <c r="D546" s="82" t="s">
        <v>950</v>
      </c>
      <c r="E546" s="82">
        <v>5102006868</v>
      </c>
      <c r="F546" s="82" t="s">
        <v>137</v>
      </c>
      <c r="G546" s="83">
        <v>1</v>
      </c>
      <c r="H546" s="84">
        <v>25023434.699999999</v>
      </c>
      <c r="I546" s="84">
        <v>14812925.4</v>
      </c>
      <c r="J546" s="85" t="s">
        <v>916</v>
      </c>
      <c r="K546" s="86" t="s">
        <v>148</v>
      </c>
      <c r="L546" s="84">
        <v>2176100</v>
      </c>
      <c r="M546" s="84">
        <v>2176100</v>
      </c>
    </row>
    <row r="547" spans="1:13" s="56" customFormat="1" ht="36" x14ac:dyDescent="0.25">
      <c r="A547" s="64">
        <v>546</v>
      </c>
      <c r="B547" s="30" t="s">
        <v>208</v>
      </c>
      <c r="C547" s="30" t="s">
        <v>212</v>
      </c>
      <c r="D547" s="30" t="s">
        <v>950</v>
      </c>
      <c r="E547" s="30">
        <v>5102007212</v>
      </c>
      <c r="F547" s="30" t="s">
        <v>134</v>
      </c>
      <c r="G547" s="31">
        <v>1</v>
      </c>
      <c r="H547" s="39">
        <v>48964341.939999998</v>
      </c>
      <c r="I547" s="39">
        <v>35671132.240000002</v>
      </c>
      <c r="J547" s="33" t="s">
        <v>884</v>
      </c>
      <c r="K547" s="54" t="s">
        <v>144</v>
      </c>
      <c r="L547" s="39">
        <v>2344579.46</v>
      </c>
      <c r="M547" s="39">
        <v>2344579.46</v>
      </c>
    </row>
    <row r="548" spans="1:13" s="56" customFormat="1" ht="36" x14ac:dyDescent="0.25">
      <c r="A548" s="64">
        <v>547</v>
      </c>
      <c r="B548" s="30" t="s">
        <v>208</v>
      </c>
      <c r="C548" s="30" t="s">
        <v>213</v>
      </c>
      <c r="D548" s="30" t="s">
        <v>950</v>
      </c>
      <c r="E548" s="30">
        <v>5102050070</v>
      </c>
      <c r="F548" s="30" t="s">
        <v>138</v>
      </c>
      <c r="G548" s="31">
        <v>1</v>
      </c>
      <c r="H548" s="39">
        <v>14809140</v>
      </c>
      <c r="I548" s="39">
        <v>12096217.23</v>
      </c>
      <c r="J548" s="33" t="s">
        <v>907</v>
      </c>
      <c r="K548" s="54" t="s">
        <v>149</v>
      </c>
      <c r="L548" s="39">
        <v>0</v>
      </c>
      <c r="M548" s="39">
        <v>0</v>
      </c>
    </row>
    <row r="549" spans="1:13" s="56" customFormat="1" ht="36" x14ac:dyDescent="0.25">
      <c r="A549" s="64">
        <v>548</v>
      </c>
      <c r="B549" s="30" t="s">
        <v>208</v>
      </c>
      <c r="C549" s="30" t="s">
        <v>214</v>
      </c>
      <c r="D549" s="30" t="s">
        <v>950</v>
      </c>
      <c r="E549" s="30">
        <v>5102050112</v>
      </c>
      <c r="F549" s="30" t="s">
        <v>134</v>
      </c>
      <c r="G549" s="31">
        <v>1</v>
      </c>
      <c r="H549" s="39">
        <v>10545272.58</v>
      </c>
      <c r="I549" s="39">
        <v>7220757.4199999999</v>
      </c>
      <c r="J549" s="33" t="s">
        <v>884</v>
      </c>
      <c r="K549" s="54" t="s">
        <v>144</v>
      </c>
      <c r="L549" s="39">
        <v>246241.5</v>
      </c>
      <c r="M549" s="39">
        <v>246241.5</v>
      </c>
    </row>
    <row r="550" spans="1:13" s="56" customFormat="1" ht="36" x14ac:dyDescent="0.25">
      <c r="A550" s="64">
        <v>549</v>
      </c>
      <c r="B550" s="30" t="s">
        <v>208</v>
      </c>
      <c r="C550" s="30" t="s">
        <v>215</v>
      </c>
      <c r="D550" s="30" t="s">
        <v>950</v>
      </c>
      <c r="E550" s="30">
        <v>5102002743</v>
      </c>
      <c r="F550" s="30" t="s">
        <v>134</v>
      </c>
      <c r="G550" s="31">
        <v>1</v>
      </c>
      <c r="H550" s="39">
        <v>8725844</v>
      </c>
      <c r="I550" s="39">
        <v>6479326.96</v>
      </c>
      <c r="J550" s="33" t="s">
        <v>884</v>
      </c>
      <c r="K550" s="54" t="s">
        <v>144</v>
      </c>
      <c r="L550" s="39">
        <v>235705</v>
      </c>
      <c r="M550" s="39">
        <v>235705</v>
      </c>
    </row>
    <row r="551" spans="1:13" s="56" customFormat="1" ht="36" x14ac:dyDescent="0.25">
      <c r="A551" s="64">
        <v>550</v>
      </c>
      <c r="B551" s="30" t="s">
        <v>208</v>
      </c>
      <c r="C551" s="30" t="s">
        <v>216</v>
      </c>
      <c r="D551" s="30" t="s">
        <v>950</v>
      </c>
      <c r="E551" s="30">
        <v>5102050151</v>
      </c>
      <c r="F551" s="30" t="s">
        <v>134</v>
      </c>
      <c r="G551" s="31">
        <v>1</v>
      </c>
      <c r="H551" s="39">
        <v>35407550.579999998</v>
      </c>
      <c r="I551" s="39">
        <v>19292550.239999998</v>
      </c>
      <c r="J551" s="30" t="s">
        <v>854</v>
      </c>
      <c r="K551" s="54" t="s">
        <v>73</v>
      </c>
      <c r="L551" s="39">
        <v>101324</v>
      </c>
      <c r="M551" s="39">
        <v>101324</v>
      </c>
    </row>
    <row r="552" spans="1:13" s="56" customFormat="1" ht="36" x14ac:dyDescent="0.25">
      <c r="A552" s="64">
        <v>551</v>
      </c>
      <c r="B552" s="30" t="s">
        <v>208</v>
      </c>
      <c r="C552" s="30" t="s">
        <v>217</v>
      </c>
      <c r="D552" s="30" t="s">
        <v>950</v>
      </c>
      <c r="E552" s="30">
        <v>5102002750</v>
      </c>
      <c r="F552" s="30" t="s">
        <v>134</v>
      </c>
      <c r="G552" s="31">
        <v>1</v>
      </c>
      <c r="H552" s="39">
        <v>72422917.040000007</v>
      </c>
      <c r="I552" s="39">
        <v>47109749.049999997</v>
      </c>
      <c r="J552" s="33" t="s">
        <v>884</v>
      </c>
      <c r="K552" s="54" t="s">
        <v>144</v>
      </c>
      <c r="L552" s="39">
        <v>3294646.82</v>
      </c>
      <c r="M552" s="39">
        <v>3294646.82</v>
      </c>
    </row>
    <row r="553" spans="1:13" s="56" customFormat="1" ht="36" x14ac:dyDescent="0.25">
      <c r="A553" s="64">
        <v>552</v>
      </c>
      <c r="B553" s="30" t="s">
        <v>208</v>
      </c>
      <c r="C553" s="30" t="s">
        <v>218</v>
      </c>
      <c r="D553" s="30" t="s">
        <v>950</v>
      </c>
      <c r="E553" s="30">
        <v>5102002768</v>
      </c>
      <c r="F553" s="30" t="s">
        <v>134</v>
      </c>
      <c r="G553" s="31">
        <v>1</v>
      </c>
      <c r="H553" s="39">
        <v>45231573.020000003</v>
      </c>
      <c r="I553" s="39">
        <v>32624194.690000001</v>
      </c>
      <c r="J553" s="33" t="s">
        <v>884</v>
      </c>
      <c r="K553" s="54" t="s">
        <v>144</v>
      </c>
      <c r="L553" s="39">
        <v>2084875.42</v>
      </c>
      <c r="M553" s="39">
        <v>2084875.42</v>
      </c>
    </row>
    <row r="554" spans="1:13" s="56" customFormat="1" ht="36" x14ac:dyDescent="0.25">
      <c r="A554" s="64">
        <v>553</v>
      </c>
      <c r="B554" s="30" t="s">
        <v>208</v>
      </c>
      <c r="C554" s="30" t="s">
        <v>219</v>
      </c>
      <c r="D554" s="30" t="s">
        <v>950</v>
      </c>
      <c r="E554" s="30">
        <v>5102050218</v>
      </c>
      <c r="F554" s="30" t="s">
        <v>134</v>
      </c>
      <c r="G554" s="31">
        <v>1</v>
      </c>
      <c r="H554" s="39">
        <v>27426393.690000001</v>
      </c>
      <c r="I554" s="39">
        <v>19469845.219999999</v>
      </c>
      <c r="J554" s="30" t="s">
        <v>854</v>
      </c>
      <c r="K554" s="54" t="s">
        <v>73</v>
      </c>
      <c r="L554" s="39">
        <v>2572189.9300000002</v>
      </c>
      <c r="M554" s="39">
        <v>2572189.9300000002</v>
      </c>
    </row>
    <row r="555" spans="1:13" s="56" customFormat="1" ht="36" x14ac:dyDescent="0.25">
      <c r="A555" s="64">
        <v>554</v>
      </c>
      <c r="B555" s="30" t="s">
        <v>208</v>
      </c>
      <c r="C555" s="30" t="s">
        <v>220</v>
      </c>
      <c r="D555" s="30" t="s">
        <v>950</v>
      </c>
      <c r="E555" s="30">
        <v>5102002775</v>
      </c>
      <c r="F555" s="30" t="s">
        <v>134</v>
      </c>
      <c r="G555" s="31">
        <v>1</v>
      </c>
      <c r="H555" s="39">
        <v>16682169.57</v>
      </c>
      <c r="I555" s="39">
        <v>10288964.300000001</v>
      </c>
      <c r="J555" s="33" t="s">
        <v>884</v>
      </c>
      <c r="K555" s="54" t="s">
        <v>144</v>
      </c>
      <c r="L555" s="39">
        <v>0</v>
      </c>
      <c r="M555" s="39">
        <v>0</v>
      </c>
    </row>
    <row r="556" spans="1:13" s="56" customFormat="1" ht="36" x14ac:dyDescent="0.25">
      <c r="A556" s="64">
        <v>555</v>
      </c>
      <c r="B556" s="30" t="s">
        <v>208</v>
      </c>
      <c r="C556" s="30" t="s">
        <v>221</v>
      </c>
      <c r="D556" s="30" t="s">
        <v>950</v>
      </c>
      <c r="E556" s="30">
        <v>5102002782</v>
      </c>
      <c r="F556" s="30" t="s">
        <v>134</v>
      </c>
      <c r="G556" s="31">
        <v>1</v>
      </c>
      <c r="H556" s="39">
        <v>26511335.289999999</v>
      </c>
      <c r="I556" s="39">
        <v>17932644.649999999</v>
      </c>
      <c r="J556" s="33" t="s">
        <v>884</v>
      </c>
      <c r="K556" s="54" t="s">
        <v>144</v>
      </c>
      <c r="L556" s="39">
        <v>1333383.1399999999</v>
      </c>
      <c r="M556" s="39">
        <v>1333383.1399999999</v>
      </c>
    </row>
    <row r="557" spans="1:13" s="56" customFormat="1" ht="36" x14ac:dyDescent="0.25">
      <c r="A557" s="64">
        <v>556</v>
      </c>
      <c r="B557" s="30" t="s">
        <v>208</v>
      </c>
      <c r="C557" s="30" t="s">
        <v>222</v>
      </c>
      <c r="D557" s="30" t="s">
        <v>950</v>
      </c>
      <c r="E557" s="30">
        <v>5102050257</v>
      </c>
      <c r="F557" s="30" t="s">
        <v>134</v>
      </c>
      <c r="G557" s="31">
        <v>1</v>
      </c>
      <c r="H557" s="39">
        <v>15836951.109999999</v>
      </c>
      <c r="I557" s="39">
        <v>10794417.949999999</v>
      </c>
      <c r="J557" s="33" t="s">
        <v>884</v>
      </c>
      <c r="K557" s="54" t="s">
        <v>144</v>
      </c>
      <c r="L557" s="39">
        <v>589113.5</v>
      </c>
      <c r="M557" s="39">
        <v>589113.5</v>
      </c>
    </row>
    <row r="558" spans="1:13" s="56" customFormat="1" ht="36" x14ac:dyDescent="0.25">
      <c r="A558" s="64">
        <v>557</v>
      </c>
      <c r="B558" s="30" t="s">
        <v>208</v>
      </c>
      <c r="C558" s="30" t="s">
        <v>223</v>
      </c>
      <c r="D558" s="30" t="s">
        <v>950</v>
      </c>
      <c r="E558" s="30">
        <v>5102002790</v>
      </c>
      <c r="F558" s="30" t="s">
        <v>134</v>
      </c>
      <c r="G558" s="31">
        <v>1</v>
      </c>
      <c r="H558" s="39">
        <v>51455161.170000002</v>
      </c>
      <c r="I558" s="39">
        <v>36681191.390000001</v>
      </c>
      <c r="J558" s="33" t="s">
        <v>884</v>
      </c>
      <c r="K558" s="54" t="s">
        <v>144</v>
      </c>
      <c r="L558" s="39">
        <v>2197680.0099999998</v>
      </c>
      <c r="M558" s="39">
        <v>2197680.0099999998</v>
      </c>
    </row>
    <row r="559" spans="1:13" s="56" customFormat="1" ht="36" x14ac:dyDescent="0.25">
      <c r="A559" s="64">
        <v>558</v>
      </c>
      <c r="B559" s="30" t="s">
        <v>208</v>
      </c>
      <c r="C559" s="30" t="s">
        <v>224</v>
      </c>
      <c r="D559" s="30" t="s">
        <v>950</v>
      </c>
      <c r="E559" s="30">
        <v>5102050264</v>
      </c>
      <c r="F559" s="30" t="s">
        <v>134</v>
      </c>
      <c r="G559" s="31">
        <v>1</v>
      </c>
      <c r="H559" s="39">
        <v>7793190</v>
      </c>
      <c r="I559" s="39">
        <v>5483677.0499999998</v>
      </c>
      <c r="J559" s="33" t="s">
        <v>884</v>
      </c>
      <c r="K559" s="54" t="s">
        <v>144</v>
      </c>
      <c r="L559" s="39">
        <v>117648</v>
      </c>
      <c r="M559" s="39">
        <v>117648</v>
      </c>
    </row>
    <row r="560" spans="1:13" s="56" customFormat="1" ht="36" x14ac:dyDescent="0.25">
      <c r="A560" s="64">
        <v>559</v>
      </c>
      <c r="B560" s="30" t="s">
        <v>208</v>
      </c>
      <c r="C560" s="30" t="s">
        <v>225</v>
      </c>
      <c r="D560" s="30" t="s">
        <v>950</v>
      </c>
      <c r="E560" s="30">
        <v>5102002800</v>
      </c>
      <c r="F560" s="30" t="s">
        <v>134</v>
      </c>
      <c r="G560" s="31">
        <v>1</v>
      </c>
      <c r="H560" s="39">
        <v>25802889.280000001</v>
      </c>
      <c r="I560" s="39">
        <v>19562800.219999999</v>
      </c>
      <c r="J560" s="33" t="s">
        <v>884</v>
      </c>
      <c r="K560" s="54" t="s">
        <v>144</v>
      </c>
      <c r="L560" s="39">
        <v>1656320.5</v>
      </c>
      <c r="M560" s="39">
        <v>1656320.5</v>
      </c>
    </row>
    <row r="561" spans="1:13" s="56" customFormat="1" ht="36" x14ac:dyDescent="0.25">
      <c r="A561" s="64">
        <v>560</v>
      </c>
      <c r="B561" s="30" t="s">
        <v>208</v>
      </c>
      <c r="C561" s="30" t="s">
        <v>226</v>
      </c>
      <c r="D561" s="30" t="s">
        <v>950</v>
      </c>
      <c r="E561" s="30">
        <v>5102050271</v>
      </c>
      <c r="F561" s="30" t="s">
        <v>134</v>
      </c>
      <c r="G561" s="31">
        <v>1</v>
      </c>
      <c r="H561" s="39">
        <v>88908531.040000007</v>
      </c>
      <c r="I561" s="39">
        <v>53670783.880000003</v>
      </c>
      <c r="J561" s="30" t="s">
        <v>854</v>
      </c>
      <c r="K561" s="54" t="s">
        <v>73</v>
      </c>
      <c r="L561" s="39">
        <v>2551840</v>
      </c>
      <c r="M561" s="39">
        <v>2551840</v>
      </c>
    </row>
    <row r="562" spans="1:13" s="56" customFormat="1" ht="36" x14ac:dyDescent="0.25">
      <c r="A562" s="64">
        <v>561</v>
      </c>
      <c r="B562" s="30" t="s">
        <v>208</v>
      </c>
      <c r="C562" s="30" t="s">
        <v>227</v>
      </c>
      <c r="D562" s="30" t="s">
        <v>950</v>
      </c>
      <c r="E562" s="30">
        <v>5102002824</v>
      </c>
      <c r="F562" s="30" t="s">
        <v>134</v>
      </c>
      <c r="G562" s="31">
        <v>1</v>
      </c>
      <c r="H562" s="39">
        <v>53167797.939999998</v>
      </c>
      <c r="I562" s="39">
        <v>36516450</v>
      </c>
      <c r="J562" s="30" t="s">
        <v>854</v>
      </c>
      <c r="K562" s="54" t="s">
        <v>73</v>
      </c>
      <c r="L562" s="39">
        <v>3167280</v>
      </c>
      <c r="M562" s="39">
        <v>3167280</v>
      </c>
    </row>
    <row r="563" spans="1:13" s="56" customFormat="1" ht="36" x14ac:dyDescent="0.25">
      <c r="A563" s="64">
        <v>562</v>
      </c>
      <c r="B563" s="30" t="s">
        <v>208</v>
      </c>
      <c r="C563" s="30" t="s">
        <v>228</v>
      </c>
      <c r="D563" s="30" t="s">
        <v>950</v>
      </c>
      <c r="E563" s="30">
        <v>5102050306</v>
      </c>
      <c r="F563" s="30" t="s">
        <v>134</v>
      </c>
      <c r="G563" s="31">
        <v>1</v>
      </c>
      <c r="H563" s="39">
        <v>25689126.859000001</v>
      </c>
      <c r="I563" s="39">
        <v>18065409.559999999</v>
      </c>
      <c r="J563" s="33" t="s">
        <v>884</v>
      </c>
      <c r="K563" s="54" t="s">
        <v>144</v>
      </c>
      <c r="L563" s="39">
        <v>928988.99</v>
      </c>
      <c r="M563" s="39">
        <v>928988.99</v>
      </c>
    </row>
    <row r="564" spans="1:13" s="56" customFormat="1" ht="36" x14ac:dyDescent="0.25">
      <c r="A564" s="64">
        <v>563</v>
      </c>
      <c r="B564" s="30" t="s">
        <v>208</v>
      </c>
      <c r="C564" s="30" t="s">
        <v>229</v>
      </c>
      <c r="D564" s="30" t="s">
        <v>950</v>
      </c>
      <c r="E564" s="30">
        <v>5102050313</v>
      </c>
      <c r="F564" s="30" t="s">
        <v>134</v>
      </c>
      <c r="G564" s="31">
        <v>1</v>
      </c>
      <c r="H564" s="39">
        <v>26934205.960000001</v>
      </c>
      <c r="I564" s="39">
        <v>19733378.52</v>
      </c>
      <c r="J564" s="33" t="s">
        <v>884</v>
      </c>
      <c r="K564" s="54" t="s">
        <v>144</v>
      </c>
      <c r="L564" s="39">
        <v>817907</v>
      </c>
      <c r="M564" s="39">
        <v>817907</v>
      </c>
    </row>
    <row r="565" spans="1:13" s="56" customFormat="1" ht="36" x14ac:dyDescent="0.25">
      <c r="A565" s="64">
        <v>564</v>
      </c>
      <c r="B565" s="30" t="s">
        <v>208</v>
      </c>
      <c r="C565" s="30" t="s">
        <v>230</v>
      </c>
      <c r="D565" s="30" t="s">
        <v>950</v>
      </c>
      <c r="E565" s="30">
        <v>5102050345</v>
      </c>
      <c r="F565" s="30" t="s">
        <v>134</v>
      </c>
      <c r="G565" s="31">
        <v>1</v>
      </c>
      <c r="H565" s="39">
        <v>36441326.020000003</v>
      </c>
      <c r="I565" s="39">
        <v>24753623.829999998</v>
      </c>
      <c r="J565" s="33" t="s">
        <v>884</v>
      </c>
      <c r="K565" s="54" t="s">
        <v>144</v>
      </c>
      <c r="L565" s="39">
        <v>1486323</v>
      </c>
      <c r="M565" s="39">
        <v>1486323</v>
      </c>
    </row>
    <row r="566" spans="1:13" s="56" customFormat="1" ht="36" x14ac:dyDescent="0.25">
      <c r="A566" s="64">
        <v>565</v>
      </c>
      <c r="B566" s="30" t="s">
        <v>208</v>
      </c>
      <c r="C566" s="30" t="s">
        <v>231</v>
      </c>
      <c r="D566" s="30" t="s">
        <v>950</v>
      </c>
      <c r="E566" s="30">
        <v>5102050458</v>
      </c>
      <c r="F566" s="30" t="s">
        <v>134</v>
      </c>
      <c r="G566" s="31">
        <v>1</v>
      </c>
      <c r="H566" s="39">
        <v>220666418.09</v>
      </c>
      <c r="I566" s="39">
        <v>15216529.83</v>
      </c>
      <c r="J566" s="30" t="s">
        <v>854</v>
      </c>
      <c r="K566" s="54" t="s">
        <v>73</v>
      </c>
      <c r="L566" s="39">
        <v>1250000</v>
      </c>
      <c r="M566" s="39">
        <v>1250000</v>
      </c>
    </row>
    <row r="567" spans="1:13" s="56" customFormat="1" ht="36" x14ac:dyDescent="0.25">
      <c r="A567" s="64">
        <v>566</v>
      </c>
      <c r="B567" s="30" t="s">
        <v>208</v>
      </c>
      <c r="C567" s="30" t="s">
        <v>232</v>
      </c>
      <c r="D567" s="30" t="s">
        <v>950</v>
      </c>
      <c r="E567" s="30">
        <v>5102050465</v>
      </c>
      <c r="F567" s="30" t="s">
        <v>137</v>
      </c>
      <c r="G567" s="31">
        <v>1</v>
      </c>
      <c r="H567" s="39">
        <v>22560069.32</v>
      </c>
      <c r="I567" s="39">
        <v>17978283.629999999</v>
      </c>
      <c r="J567" s="33" t="s">
        <v>916</v>
      </c>
      <c r="K567" s="54" t="s">
        <v>853</v>
      </c>
      <c r="L567" s="39">
        <v>47700</v>
      </c>
      <c r="M567" s="39">
        <v>47700</v>
      </c>
    </row>
    <row r="568" spans="1:13" s="81" customFormat="1" ht="48" x14ac:dyDescent="0.25">
      <c r="A568" s="64">
        <v>567</v>
      </c>
      <c r="B568" s="6" t="s">
        <v>208</v>
      </c>
      <c r="C568" s="6" t="s">
        <v>233</v>
      </c>
      <c r="D568" s="6" t="s">
        <v>950</v>
      </c>
      <c r="E568" s="6">
        <v>5102050666</v>
      </c>
      <c r="F568" s="6" t="s">
        <v>134</v>
      </c>
      <c r="G568" s="42">
        <v>1</v>
      </c>
      <c r="H568" s="43">
        <v>30820303.280000001</v>
      </c>
      <c r="I568" s="43">
        <v>23803259.43</v>
      </c>
      <c r="J568" s="15" t="s">
        <v>910</v>
      </c>
      <c r="K568" s="13" t="s">
        <v>234</v>
      </c>
      <c r="L568" s="43">
        <v>1715192.33</v>
      </c>
      <c r="M568" s="43">
        <v>1446115.98</v>
      </c>
    </row>
    <row r="569" spans="1:13" s="81" customFormat="1" ht="48" x14ac:dyDescent="0.25">
      <c r="A569" s="64">
        <v>568</v>
      </c>
      <c r="B569" s="6" t="s">
        <v>208</v>
      </c>
      <c r="C569" s="6" t="s">
        <v>235</v>
      </c>
      <c r="D569" s="6" t="s">
        <v>950</v>
      </c>
      <c r="E569" s="6">
        <v>5102050842</v>
      </c>
      <c r="F569" s="6" t="s">
        <v>138</v>
      </c>
      <c r="G569" s="42">
        <v>1</v>
      </c>
      <c r="H569" s="43">
        <v>75215721.640000001</v>
      </c>
      <c r="I569" s="43">
        <v>35840373.07</v>
      </c>
      <c r="J569" s="15" t="s">
        <v>910</v>
      </c>
      <c r="K569" s="13" t="s">
        <v>139</v>
      </c>
      <c r="L569" s="43" t="s">
        <v>41</v>
      </c>
      <c r="M569" s="43" t="s">
        <v>41</v>
      </c>
    </row>
    <row r="570" spans="1:13" s="56" customFormat="1" ht="60" x14ac:dyDescent="0.25">
      <c r="A570" s="64">
        <v>569</v>
      </c>
      <c r="B570" s="30" t="s">
        <v>208</v>
      </c>
      <c r="C570" s="30" t="s">
        <v>236</v>
      </c>
      <c r="D570" s="30" t="s">
        <v>950</v>
      </c>
      <c r="E570" s="30">
        <v>5102050850</v>
      </c>
      <c r="F570" s="30" t="s">
        <v>138</v>
      </c>
      <c r="G570" s="31">
        <v>1</v>
      </c>
      <c r="H570" s="39">
        <v>53699811.710000001</v>
      </c>
      <c r="I570" s="39">
        <v>40354185.520000003</v>
      </c>
      <c r="J570" s="33" t="s">
        <v>911</v>
      </c>
      <c r="K570" s="54" t="s">
        <v>237</v>
      </c>
      <c r="L570" s="39" t="s">
        <v>41</v>
      </c>
      <c r="M570" s="39" t="s">
        <v>41</v>
      </c>
    </row>
    <row r="571" spans="1:13" s="56" customFormat="1" ht="36" x14ac:dyDescent="0.25">
      <c r="A571" s="64">
        <v>570</v>
      </c>
      <c r="B571" s="30" t="s">
        <v>208</v>
      </c>
      <c r="C571" s="30" t="s">
        <v>238</v>
      </c>
      <c r="D571" s="30" t="s">
        <v>950</v>
      </c>
      <c r="E571" s="30">
        <v>5102002831</v>
      </c>
      <c r="F571" s="30" t="s">
        <v>134</v>
      </c>
      <c r="G571" s="31">
        <v>1</v>
      </c>
      <c r="H571" s="39">
        <v>42088092.420000002</v>
      </c>
      <c r="I571" s="39">
        <v>28342549.010000002</v>
      </c>
      <c r="J571" s="30" t="s">
        <v>854</v>
      </c>
      <c r="K571" s="54" t="s">
        <v>73</v>
      </c>
      <c r="L571" s="39">
        <v>2612520</v>
      </c>
      <c r="M571" s="39">
        <v>2612520</v>
      </c>
    </row>
    <row r="572" spans="1:13" s="56" customFormat="1" ht="48" x14ac:dyDescent="0.25">
      <c r="A572" s="64">
        <v>571</v>
      </c>
      <c r="B572" s="30" t="s">
        <v>208</v>
      </c>
      <c r="C572" s="30" t="s">
        <v>239</v>
      </c>
      <c r="D572" s="30" t="s">
        <v>950</v>
      </c>
      <c r="E572" s="30">
        <v>5102002849</v>
      </c>
      <c r="F572" s="30" t="s">
        <v>137</v>
      </c>
      <c r="G572" s="31">
        <v>1</v>
      </c>
      <c r="H572" s="39">
        <v>26462561.84</v>
      </c>
      <c r="I572" s="39">
        <v>48694609.780000001</v>
      </c>
      <c r="J572" s="33" t="s">
        <v>916</v>
      </c>
      <c r="K572" s="54" t="s">
        <v>148</v>
      </c>
      <c r="L572" s="39">
        <v>0</v>
      </c>
      <c r="M572" s="39">
        <v>0</v>
      </c>
    </row>
    <row r="573" spans="1:13" s="56" customFormat="1" ht="36" x14ac:dyDescent="0.25">
      <c r="A573" s="64">
        <v>572</v>
      </c>
      <c r="B573" s="30" t="s">
        <v>208</v>
      </c>
      <c r="C573" s="30" t="s">
        <v>240</v>
      </c>
      <c r="D573" s="30" t="s">
        <v>950</v>
      </c>
      <c r="E573" s="30">
        <v>5102002856</v>
      </c>
      <c r="F573" s="30" t="s">
        <v>134</v>
      </c>
      <c r="G573" s="31">
        <v>1</v>
      </c>
      <c r="H573" s="39">
        <v>73256634.370000005</v>
      </c>
      <c r="I573" s="39">
        <v>53724169.960000001</v>
      </c>
      <c r="J573" s="30" t="s">
        <v>854</v>
      </c>
      <c r="K573" s="54" t="s">
        <v>141</v>
      </c>
      <c r="L573" s="39">
        <v>2127130</v>
      </c>
      <c r="M573" s="39">
        <v>2127130</v>
      </c>
    </row>
    <row r="574" spans="1:13" s="56" customFormat="1" ht="36" x14ac:dyDescent="0.25">
      <c r="A574" s="64">
        <v>573</v>
      </c>
      <c r="B574" s="30" t="s">
        <v>208</v>
      </c>
      <c r="C574" s="30" t="s">
        <v>241</v>
      </c>
      <c r="D574" s="30" t="s">
        <v>950</v>
      </c>
      <c r="E574" s="30">
        <v>5102002863</v>
      </c>
      <c r="F574" s="30" t="s">
        <v>137</v>
      </c>
      <c r="G574" s="31">
        <v>1</v>
      </c>
      <c r="H574" s="39">
        <v>114219789.13</v>
      </c>
      <c r="I574" s="39">
        <v>93133920</v>
      </c>
      <c r="J574" s="30" t="s">
        <v>854</v>
      </c>
      <c r="K574" s="54" t="s">
        <v>73</v>
      </c>
      <c r="L574" s="39">
        <v>3965540</v>
      </c>
      <c r="M574" s="39">
        <v>3965540</v>
      </c>
    </row>
    <row r="575" spans="1:13" s="56" customFormat="1" ht="36" x14ac:dyDescent="0.25">
      <c r="A575" s="64">
        <v>574</v>
      </c>
      <c r="B575" s="30" t="s">
        <v>208</v>
      </c>
      <c r="C575" s="30" t="s">
        <v>242</v>
      </c>
      <c r="D575" s="30" t="s">
        <v>950</v>
      </c>
      <c r="E575" s="30">
        <v>5102002888</v>
      </c>
      <c r="F575" s="30" t="s">
        <v>134</v>
      </c>
      <c r="G575" s="31">
        <v>1</v>
      </c>
      <c r="H575" s="39">
        <v>86584452.579999998</v>
      </c>
      <c r="I575" s="39">
        <v>53389805.280000001</v>
      </c>
      <c r="J575" s="30" t="s">
        <v>854</v>
      </c>
      <c r="K575" s="54" t="s">
        <v>141</v>
      </c>
      <c r="L575" s="39">
        <v>196700</v>
      </c>
      <c r="M575" s="39">
        <v>196700</v>
      </c>
    </row>
    <row r="576" spans="1:13" s="56" customFormat="1" ht="36" x14ac:dyDescent="0.25">
      <c r="A576" s="64">
        <v>575</v>
      </c>
      <c r="B576" s="30" t="s">
        <v>208</v>
      </c>
      <c r="C576" s="30" t="s">
        <v>243</v>
      </c>
      <c r="D576" s="30" t="s">
        <v>950</v>
      </c>
      <c r="E576" s="30">
        <v>5102002895</v>
      </c>
      <c r="F576" s="30" t="s">
        <v>137</v>
      </c>
      <c r="G576" s="31">
        <v>1</v>
      </c>
      <c r="H576" s="39">
        <v>76478259.030000001</v>
      </c>
      <c r="I576" s="39">
        <v>105639469.77</v>
      </c>
      <c r="J576" s="30" t="s">
        <v>854</v>
      </c>
      <c r="K576" s="54" t="s">
        <v>73</v>
      </c>
      <c r="L576" s="39">
        <v>77400</v>
      </c>
      <c r="M576" s="39">
        <v>77400</v>
      </c>
    </row>
    <row r="577" spans="1:13" s="56" customFormat="1" ht="36" x14ac:dyDescent="0.25">
      <c r="A577" s="64">
        <v>576</v>
      </c>
      <c r="B577" s="30" t="s">
        <v>208</v>
      </c>
      <c r="C577" s="30" t="s">
        <v>244</v>
      </c>
      <c r="D577" s="30" t="s">
        <v>950</v>
      </c>
      <c r="E577" s="30">
        <v>5102002937</v>
      </c>
      <c r="F577" s="30" t="s">
        <v>134</v>
      </c>
      <c r="G577" s="31">
        <v>1</v>
      </c>
      <c r="H577" s="39">
        <v>33277709.510000002</v>
      </c>
      <c r="I577" s="39">
        <v>24043609.52</v>
      </c>
      <c r="J577" s="33" t="s">
        <v>884</v>
      </c>
      <c r="K577" s="54" t="s">
        <v>144</v>
      </c>
      <c r="L577" s="39">
        <v>745660.4</v>
      </c>
      <c r="M577" s="39">
        <v>745660.4</v>
      </c>
    </row>
    <row r="578" spans="1:13" s="56" customFormat="1" ht="36" x14ac:dyDescent="0.25">
      <c r="A578" s="64">
        <v>577</v>
      </c>
      <c r="B578" s="30" t="s">
        <v>208</v>
      </c>
      <c r="C578" s="30" t="s">
        <v>245</v>
      </c>
      <c r="D578" s="30" t="s">
        <v>950</v>
      </c>
      <c r="E578" s="30">
        <v>5102002951</v>
      </c>
      <c r="F578" s="30" t="s">
        <v>134</v>
      </c>
      <c r="G578" s="31">
        <v>1</v>
      </c>
      <c r="H578" s="39">
        <v>49696585.829999998</v>
      </c>
      <c r="I578" s="39">
        <v>34420777.700000003</v>
      </c>
      <c r="J578" s="33" t="s">
        <v>884</v>
      </c>
      <c r="K578" s="54" t="s">
        <v>144</v>
      </c>
      <c r="L578" s="39">
        <v>2219690.38</v>
      </c>
      <c r="M578" s="39">
        <v>2219690.38</v>
      </c>
    </row>
    <row r="579" spans="1:13" s="56" customFormat="1" ht="36" x14ac:dyDescent="0.25">
      <c r="A579" s="64">
        <v>578</v>
      </c>
      <c r="B579" s="30" t="s">
        <v>208</v>
      </c>
      <c r="C579" s="30" t="s">
        <v>246</v>
      </c>
      <c r="D579" s="30" t="s">
        <v>950</v>
      </c>
      <c r="E579" s="30">
        <v>5102002969</v>
      </c>
      <c r="F579" s="30" t="s">
        <v>137</v>
      </c>
      <c r="G579" s="31">
        <v>1</v>
      </c>
      <c r="H579" s="39">
        <v>59941808.439999998</v>
      </c>
      <c r="I579" s="39">
        <v>41057927.030000001</v>
      </c>
      <c r="J579" s="33" t="s">
        <v>874</v>
      </c>
      <c r="K579" s="37" t="s">
        <v>78</v>
      </c>
      <c r="L579" s="39">
        <v>6130400</v>
      </c>
      <c r="M579" s="39">
        <v>6130400</v>
      </c>
    </row>
    <row r="580" spans="1:13" s="56" customFormat="1" ht="36" x14ac:dyDescent="0.25">
      <c r="A580" s="64">
        <v>579</v>
      </c>
      <c r="B580" s="30" t="s">
        <v>208</v>
      </c>
      <c r="C580" s="30" t="s">
        <v>247</v>
      </c>
      <c r="D580" s="30" t="s">
        <v>950</v>
      </c>
      <c r="E580" s="30">
        <v>5102002976</v>
      </c>
      <c r="F580" s="30" t="s">
        <v>137</v>
      </c>
      <c r="G580" s="31">
        <v>1</v>
      </c>
      <c r="H580" s="39">
        <v>24223387.760000002</v>
      </c>
      <c r="I580" s="39">
        <v>16754875.029999999</v>
      </c>
      <c r="J580" s="33" t="s">
        <v>916</v>
      </c>
      <c r="K580" s="54" t="s">
        <v>852</v>
      </c>
      <c r="L580" s="39">
        <v>1128350</v>
      </c>
      <c r="M580" s="39">
        <v>1128350</v>
      </c>
    </row>
    <row r="581" spans="1:13" s="56" customFormat="1" ht="36" x14ac:dyDescent="0.25">
      <c r="A581" s="64">
        <v>580</v>
      </c>
      <c r="B581" s="30" t="s">
        <v>208</v>
      </c>
      <c r="C581" s="30" t="s">
        <v>248</v>
      </c>
      <c r="D581" s="30" t="s">
        <v>950</v>
      </c>
      <c r="E581" s="30">
        <v>5102002983</v>
      </c>
      <c r="F581" s="30" t="s">
        <v>137</v>
      </c>
      <c r="G581" s="31">
        <v>1</v>
      </c>
      <c r="H581" s="39">
        <v>80631816.939999998</v>
      </c>
      <c r="I581" s="39">
        <v>59328168.219999999</v>
      </c>
      <c r="J581" s="30" t="s">
        <v>854</v>
      </c>
      <c r="K581" s="54" t="s">
        <v>73</v>
      </c>
      <c r="L581" s="39">
        <v>2644610</v>
      </c>
      <c r="M581" s="39">
        <v>2644610</v>
      </c>
    </row>
    <row r="582" spans="1:13" s="56" customFormat="1" ht="36" x14ac:dyDescent="0.25">
      <c r="A582" s="64">
        <v>581</v>
      </c>
      <c r="B582" s="30" t="s">
        <v>208</v>
      </c>
      <c r="C582" s="30" t="s">
        <v>249</v>
      </c>
      <c r="D582" s="30" t="s">
        <v>950</v>
      </c>
      <c r="E582" s="30">
        <v>5102002990</v>
      </c>
      <c r="F582" s="30" t="s">
        <v>134</v>
      </c>
      <c r="G582" s="31">
        <v>1</v>
      </c>
      <c r="H582" s="39">
        <v>36581636.240000002</v>
      </c>
      <c r="I582" s="39">
        <v>27375261.100000001</v>
      </c>
      <c r="J582" s="33" t="s">
        <v>884</v>
      </c>
      <c r="K582" s="54" t="s">
        <v>144</v>
      </c>
      <c r="L582" s="39">
        <v>1740550.27</v>
      </c>
      <c r="M582" s="39">
        <v>1740550.27</v>
      </c>
    </row>
    <row r="583" spans="1:13" s="56" customFormat="1" ht="36" x14ac:dyDescent="0.25">
      <c r="A583" s="64">
        <v>582</v>
      </c>
      <c r="B583" s="30" t="s">
        <v>208</v>
      </c>
      <c r="C583" s="30" t="s">
        <v>250</v>
      </c>
      <c r="D583" s="30" t="s">
        <v>950</v>
      </c>
      <c r="E583" s="30">
        <v>5102003000</v>
      </c>
      <c r="F583" s="30" t="s">
        <v>134</v>
      </c>
      <c r="G583" s="31">
        <v>1</v>
      </c>
      <c r="H583" s="39">
        <v>27354013.149999999</v>
      </c>
      <c r="I583" s="39">
        <v>18524597.399999999</v>
      </c>
      <c r="J583" s="33" t="s">
        <v>884</v>
      </c>
      <c r="K583" s="54" t="s">
        <v>144</v>
      </c>
      <c r="L583" s="39">
        <v>1532710.42</v>
      </c>
      <c r="M583" s="39">
        <v>1532710.42</v>
      </c>
    </row>
    <row r="584" spans="1:13" s="56" customFormat="1" ht="36" x14ac:dyDescent="0.25">
      <c r="A584" s="64">
        <v>583</v>
      </c>
      <c r="B584" s="30" t="s">
        <v>208</v>
      </c>
      <c r="C584" s="30" t="s">
        <v>251</v>
      </c>
      <c r="D584" s="30" t="s">
        <v>950</v>
      </c>
      <c r="E584" s="30">
        <v>5102003514</v>
      </c>
      <c r="F584" s="30" t="s">
        <v>134</v>
      </c>
      <c r="G584" s="31">
        <v>1</v>
      </c>
      <c r="H584" s="39">
        <v>48197775.460000001</v>
      </c>
      <c r="I584" s="39">
        <v>34660365.969999999</v>
      </c>
      <c r="J584" s="33" t="s">
        <v>884</v>
      </c>
      <c r="K584" s="54" t="s">
        <v>144</v>
      </c>
      <c r="L584" s="39">
        <v>2537029.5</v>
      </c>
      <c r="M584" s="39">
        <v>2537029.5</v>
      </c>
    </row>
    <row r="585" spans="1:13" s="56" customFormat="1" ht="36" x14ac:dyDescent="0.25">
      <c r="A585" s="64">
        <v>584</v>
      </c>
      <c r="B585" s="30" t="s">
        <v>208</v>
      </c>
      <c r="C585" s="30" t="s">
        <v>252</v>
      </c>
      <c r="D585" s="30" t="s">
        <v>950</v>
      </c>
      <c r="E585" s="30">
        <v>5102003680</v>
      </c>
      <c r="F585" s="30" t="s">
        <v>138</v>
      </c>
      <c r="G585" s="31">
        <v>1</v>
      </c>
      <c r="H585" s="39">
        <v>5867970.5199999996</v>
      </c>
      <c r="I585" s="39">
        <v>7669150.29</v>
      </c>
      <c r="J585" s="33" t="s">
        <v>907</v>
      </c>
      <c r="K585" s="54" t="s">
        <v>104</v>
      </c>
      <c r="L585" s="39">
        <v>0</v>
      </c>
      <c r="M585" s="39">
        <v>0</v>
      </c>
    </row>
    <row r="586" spans="1:13" s="56" customFormat="1" ht="36" x14ac:dyDescent="0.25">
      <c r="A586" s="64">
        <v>585</v>
      </c>
      <c r="B586" s="30" t="s">
        <v>208</v>
      </c>
      <c r="C586" s="30" t="s">
        <v>253</v>
      </c>
      <c r="D586" s="30" t="s">
        <v>950</v>
      </c>
      <c r="E586" s="30">
        <v>5102002172</v>
      </c>
      <c r="F586" s="30" t="s">
        <v>137</v>
      </c>
      <c r="G586" s="31">
        <v>1</v>
      </c>
      <c r="H586" s="39">
        <v>14914196.43</v>
      </c>
      <c r="I586" s="39">
        <v>10902252.789999999</v>
      </c>
      <c r="J586" s="33" t="s">
        <v>916</v>
      </c>
      <c r="K586" s="54" t="s">
        <v>852</v>
      </c>
      <c r="L586" s="39">
        <v>149100</v>
      </c>
      <c r="M586" s="39">
        <v>149100</v>
      </c>
    </row>
    <row r="587" spans="1:13" s="56" customFormat="1" ht="36" x14ac:dyDescent="0.25">
      <c r="A587" s="64">
        <v>586</v>
      </c>
      <c r="B587" s="30" t="s">
        <v>208</v>
      </c>
      <c r="C587" s="30" t="s">
        <v>254</v>
      </c>
      <c r="D587" s="30" t="s">
        <v>950</v>
      </c>
      <c r="E587" s="30">
        <v>5102002704</v>
      </c>
      <c r="F587" s="30" t="s">
        <v>134</v>
      </c>
      <c r="G587" s="31">
        <v>1</v>
      </c>
      <c r="H587" s="39">
        <v>34059066.600000001</v>
      </c>
      <c r="I587" s="39">
        <v>22785994.739999998</v>
      </c>
      <c r="J587" s="30" t="s">
        <v>854</v>
      </c>
      <c r="K587" s="54" t="s">
        <v>73</v>
      </c>
      <c r="L587" s="39">
        <v>12960</v>
      </c>
      <c r="M587" s="39">
        <v>12960</v>
      </c>
    </row>
    <row r="588" spans="1:13" s="56" customFormat="1" ht="36" x14ac:dyDescent="0.25">
      <c r="A588" s="64">
        <v>587</v>
      </c>
      <c r="B588" s="30" t="s">
        <v>208</v>
      </c>
      <c r="C588" s="30" t="s">
        <v>1084</v>
      </c>
      <c r="D588" s="30" t="s">
        <v>950</v>
      </c>
      <c r="E588" s="30">
        <v>5102002729</v>
      </c>
      <c r="F588" s="30" t="s">
        <v>134</v>
      </c>
      <c r="G588" s="31">
        <v>1</v>
      </c>
      <c r="H588" s="39">
        <v>17840855</v>
      </c>
      <c r="I588" s="39">
        <v>13553456.41</v>
      </c>
      <c r="J588" s="33" t="s">
        <v>884</v>
      </c>
      <c r="K588" s="54" t="s">
        <v>144</v>
      </c>
      <c r="L588" s="39">
        <v>790003.55</v>
      </c>
      <c r="M588" s="39">
        <v>790003.55</v>
      </c>
    </row>
    <row r="589" spans="1:13" s="56" customFormat="1" ht="36" x14ac:dyDescent="0.25">
      <c r="A589" s="64">
        <v>588</v>
      </c>
      <c r="B589" s="30" t="s">
        <v>208</v>
      </c>
      <c r="C589" s="30" t="s">
        <v>255</v>
      </c>
      <c r="D589" s="30" t="s">
        <v>950</v>
      </c>
      <c r="E589" s="30">
        <v>5102002729</v>
      </c>
      <c r="F589" s="30" t="s">
        <v>134</v>
      </c>
      <c r="G589" s="31">
        <v>1</v>
      </c>
      <c r="H589" s="39">
        <v>28721198.030000001</v>
      </c>
      <c r="I589" s="39">
        <v>19559525.289999999</v>
      </c>
      <c r="J589" s="33" t="s">
        <v>884</v>
      </c>
      <c r="K589" s="54" t="s">
        <v>144</v>
      </c>
      <c r="L589" s="39">
        <v>1817739.63</v>
      </c>
      <c r="M589" s="39">
        <v>1817739.63</v>
      </c>
    </row>
    <row r="590" spans="1:13" s="56" customFormat="1" ht="36" x14ac:dyDescent="0.25">
      <c r="A590" s="64">
        <v>589</v>
      </c>
      <c r="B590" s="30" t="s">
        <v>208</v>
      </c>
      <c r="C590" s="30" t="s">
        <v>256</v>
      </c>
      <c r="D590" s="30" t="s">
        <v>950</v>
      </c>
      <c r="E590" s="30">
        <v>5102002736</v>
      </c>
      <c r="F590" s="30" t="s">
        <v>134</v>
      </c>
      <c r="G590" s="31">
        <v>1</v>
      </c>
      <c r="H590" s="39">
        <v>23153024.510000002</v>
      </c>
      <c r="I590" s="39">
        <v>14539597.449999999</v>
      </c>
      <c r="J590" s="33" t="s">
        <v>884</v>
      </c>
      <c r="K590" s="54" t="s">
        <v>144</v>
      </c>
      <c r="L590" s="39">
        <v>918121.55</v>
      </c>
      <c r="M590" s="39">
        <v>918121.55</v>
      </c>
    </row>
    <row r="591" spans="1:13" s="81" customFormat="1" ht="60" x14ac:dyDescent="0.25">
      <c r="A591" s="64">
        <v>590</v>
      </c>
      <c r="B591" s="6" t="s">
        <v>962</v>
      </c>
      <c r="C591" s="6" t="s">
        <v>264</v>
      </c>
      <c r="D591" s="6" t="s">
        <v>961</v>
      </c>
      <c r="E591" s="6">
        <v>5102050786</v>
      </c>
      <c r="F591" s="6" t="s">
        <v>138</v>
      </c>
      <c r="G591" s="42">
        <v>1</v>
      </c>
      <c r="H591" s="43">
        <v>92837750.599999994</v>
      </c>
      <c r="I591" s="43">
        <v>97122920.319999993</v>
      </c>
      <c r="J591" s="15" t="s">
        <v>919</v>
      </c>
      <c r="K591" s="13" t="s">
        <v>181</v>
      </c>
      <c r="L591" s="89" t="s">
        <v>265</v>
      </c>
      <c r="M591" s="89" t="s">
        <v>265</v>
      </c>
    </row>
    <row r="592" spans="1:13" s="56" customFormat="1" ht="48" x14ac:dyDescent="0.25">
      <c r="A592" s="64">
        <v>591</v>
      </c>
      <c r="B592" s="30" t="s">
        <v>962</v>
      </c>
      <c r="C592" s="30" t="s">
        <v>799</v>
      </c>
      <c r="D592" s="30" t="s">
        <v>961</v>
      </c>
      <c r="E592" s="30">
        <v>5102000619</v>
      </c>
      <c r="F592" s="30" t="s">
        <v>771</v>
      </c>
      <c r="G592" s="31">
        <v>1</v>
      </c>
      <c r="H592" s="39">
        <v>33828992.909999996</v>
      </c>
      <c r="I592" s="39">
        <v>18184992.73</v>
      </c>
      <c r="J592" s="33" t="s">
        <v>885</v>
      </c>
      <c r="K592" s="54" t="s">
        <v>800</v>
      </c>
      <c r="L592" s="39">
        <v>13590080.75</v>
      </c>
      <c r="M592" s="39">
        <v>12112784.689999999</v>
      </c>
    </row>
    <row r="593" spans="1:13" s="56" customFormat="1" ht="60" x14ac:dyDescent="0.25">
      <c r="A593" s="64">
        <v>592</v>
      </c>
      <c r="B593" s="30" t="s">
        <v>959</v>
      </c>
      <c r="C593" s="30" t="s">
        <v>257</v>
      </c>
      <c r="D593" s="30" t="s">
        <v>950</v>
      </c>
      <c r="E593" s="30">
        <v>5102050835</v>
      </c>
      <c r="F593" s="30" t="s">
        <v>134</v>
      </c>
      <c r="G593" s="31">
        <v>1</v>
      </c>
      <c r="H593" s="39">
        <v>88613997.950000003</v>
      </c>
      <c r="I593" s="39">
        <v>50413412.359999999</v>
      </c>
      <c r="J593" s="33" t="s">
        <v>907</v>
      </c>
      <c r="K593" s="54" t="s">
        <v>135</v>
      </c>
      <c r="L593" s="39">
        <v>355723</v>
      </c>
      <c r="M593" s="39">
        <v>355723</v>
      </c>
    </row>
    <row r="594" spans="1:13" s="56" customFormat="1" ht="60" x14ac:dyDescent="0.25">
      <c r="A594" s="64">
        <v>593</v>
      </c>
      <c r="B594" s="30" t="s">
        <v>959</v>
      </c>
      <c r="C594" s="30" t="s">
        <v>258</v>
      </c>
      <c r="D594" s="30" t="s">
        <v>958</v>
      </c>
      <c r="E594" s="30">
        <v>5102050063</v>
      </c>
      <c r="F594" s="30" t="s">
        <v>134</v>
      </c>
      <c r="G594" s="31">
        <v>1</v>
      </c>
      <c r="H594" s="39">
        <v>20723664.25</v>
      </c>
      <c r="I594" s="39">
        <v>18977220.899999999</v>
      </c>
      <c r="J594" s="33" t="s">
        <v>907</v>
      </c>
      <c r="K594" s="54" t="s">
        <v>259</v>
      </c>
      <c r="L594" s="39">
        <v>206300</v>
      </c>
      <c r="M594" s="39">
        <v>206300</v>
      </c>
    </row>
    <row r="595" spans="1:13" s="56" customFormat="1" ht="48" x14ac:dyDescent="0.25">
      <c r="A595" s="64">
        <v>594</v>
      </c>
      <c r="B595" s="30" t="s">
        <v>959</v>
      </c>
      <c r="C595" s="30" t="s">
        <v>260</v>
      </c>
      <c r="D595" s="30" t="s">
        <v>958</v>
      </c>
      <c r="E595" s="30">
        <v>5102050521</v>
      </c>
      <c r="F595" s="30" t="s">
        <v>137</v>
      </c>
      <c r="G595" s="31">
        <v>1</v>
      </c>
      <c r="H595" s="39">
        <v>64389548</v>
      </c>
      <c r="I595" s="39">
        <v>21193014.879999999</v>
      </c>
      <c r="J595" s="33" t="s">
        <v>907</v>
      </c>
      <c r="K595" s="54" t="s">
        <v>112</v>
      </c>
      <c r="L595" s="39">
        <v>1402204.09</v>
      </c>
      <c r="M595" s="39">
        <v>1402204.09</v>
      </c>
    </row>
    <row r="596" spans="1:13" s="56" customFormat="1" ht="60" x14ac:dyDescent="0.25">
      <c r="A596" s="64">
        <v>595</v>
      </c>
      <c r="B596" s="30" t="s">
        <v>959</v>
      </c>
      <c r="C596" s="30" t="s">
        <v>261</v>
      </c>
      <c r="D596" s="30" t="s">
        <v>960</v>
      </c>
      <c r="E596" s="30">
        <v>5102050553</v>
      </c>
      <c r="F596" s="30" t="s">
        <v>134</v>
      </c>
      <c r="G596" s="31">
        <v>1</v>
      </c>
      <c r="H596" s="39">
        <v>5507720.6100000003</v>
      </c>
      <c r="I596" s="39">
        <v>4820480.99</v>
      </c>
      <c r="J596" s="33" t="s">
        <v>907</v>
      </c>
      <c r="K596" s="54" t="s">
        <v>107</v>
      </c>
      <c r="L596" s="39">
        <v>193605</v>
      </c>
      <c r="M596" s="39">
        <v>193605</v>
      </c>
    </row>
    <row r="597" spans="1:13" s="56" customFormat="1" ht="48" x14ac:dyDescent="0.25">
      <c r="A597" s="64">
        <v>596</v>
      </c>
      <c r="B597" s="30" t="s">
        <v>959</v>
      </c>
      <c r="C597" s="30" t="s">
        <v>262</v>
      </c>
      <c r="D597" s="30" t="s">
        <v>950</v>
      </c>
      <c r="E597" s="30">
        <v>5102050761</v>
      </c>
      <c r="F597" s="30" t="s">
        <v>134</v>
      </c>
      <c r="G597" s="31">
        <v>1</v>
      </c>
      <c r="H597" s="39">
        <v>39783972.350000001</v>
      </c>
      <c r="I597" s="39">
        <v>31285980.140000001</v>
      </c>
      <c r="J597" s="33" t="s">
        <v>907</v>
      </c>
      <c r="K597" s="54" t="s">
        <v>104</v>
      </c>
      <c r="L597" s="39">
        <v>74020</v>
      </c>
      <c r="M597" s="39">
        <v>74020</v>
      </c>
    </row>
    <row r="598" spans="1:13" s="81" customFormat="1" ht="48" x14ac:dyDescent="0.25">
      <c r="A598" s="64">
        <v>597</v>
      </c>
      <c r="B598" s="6" t="s">
        <v>959</v>
      </c>
      <c r="C598" s="6" t="s">
        <v>263</v>
      </c>
      <c r="D598" s="6" t="s">
        <v>958</v>
      </c>
      <c r="E598" s="6">
        <v>5102000697</v>
      </c>
      <c r="F598" s="6" t="s">
        <v>138</v>
      </c>
      <c r="G598" s="42" t="s">
        <v>41</v>
      </c>
      <c r="H598" s="43">
        <v>195479483.22999999</v>
      </c>
      <c r="I598" s="43">
        <v>131320106.5</v>
      </c>
      <c r="J598" s="15" t="s">
        <v>920</v>
      </c>
      <c r="K598" s="13" t="s">
        <v>175</v>
      </c>
      <c r="L598" s="43" t="s">
        <v>41</v>
      </c>
      <c r="M598" s="43" t="s">
        <v>41</v>
      </c>
    </row>
    <row r="599" spans="1:13" s="56" customFormat="1" ht="48" x14ac:dyDescent="0.25">
      <c r="A599" s="64">
        <v>598</v>
      </c>
      <c r="B599" s="30" t="s">
        <v>959</v>
      </c>
      <c r="C599" s="30" t="s">
        <v>792</v>
      </c>
      <c r="D599" s="30" t="s">
        <v>958</v>
      </c>
      <c r="E599" s="30">
        <v>5102003828</v>
      </c>
      <c r="F599" s="30" t="s">
        <v>771</v>
      </c>
      <c r="G599" s="31">
        <v>1</v>
      </c>
      <c r="H599" s="39">
        <v>19025255.559999999</v>
      </c>
      <c r="I599" s="39">
        <v>15808079.390000001</v>
      </c>
      <c r="J599" s="33" t="s">
        <v>878</v>
      </c>
      <c r="K599" s="54" t="s">
        <v>118</v>
      </c>
      <c r="L599" s="41">
        <v>7200075.7300000004</v>
      </c>
      <c r="M599" s="41">
        <v>7200075.7300000004</v>
      </c>
    </row>
    <row r="600" spans="1:13" s="56" customFormat="1" ht="48" x14ac:dyDescent="0.25">
      <c r="A600" s="64">
        <v>599</v>
      </c>
      <c r="B600" s="30" t="s">
        <v>959</v>
      </c>
      <c r="C600" s="30" t="s">
        <v>793</v>
      </c>
      <c r="D600" s="30" t="s">
        <v>958</v>
      </c>
      <c r="E600" s="30">
        <v>5102050909</v>
      </c>
      <c r="F600" s="30" t="s">
        <v>771</v>
      </c>
      <c r="G600" s="31">
        <v>1</v>
      </c>
      <c r="H600" s="39">
        <v>0</v>
      </c>
      <c r="I600" s="39">
        <v>0</v>
      </c>
      <c r="J600" s="33" t="s">
        <v>901</v>
      </c>
      <c r="K600" s="54" t="s">
        <v>794</v>
      </c>
      <c r="L600" s="39">
        <v>6630900</v>
      </c>
      <c r="M600" s="39">
        <v>6630900</v>
      </c>
    </row>
    <row r="601" spans="1:13" s="56" customFormat="1" ht="48" x14ac:dyDescent="0.25">
      <c r="A601" s="64">
        <v>600</v>
      </c>
      <c r="B601" s="30" t="s">
        <v>959</v>
      </c>
      <c r="C601" s="30" t="s">
        <v>795</v>
      </c>
      <c r="D601" s="30" t="s">
        <v>950</v>
      </c>
      <c r="E601" s="30">
        <v>5102050641</v>
      </c>
      <c r="F601" s="30" t="s">
        <v>771</v>
      </c>
      <c r="G601" s="31">
        <v>1</v>
      </c>
      <c r="H601" s="39">
        <v>0</v>
      </c>
      <c r="I601" s="39">
        <v>0</v>
      </c>
      <c r="J601" s="33" t="s">
        <v>865</v>
      </c>
      <c r="K601" s="54" t="s">
        <v>639</v>
      </c>
      <c r="L601" s="39">
        <v>11462095</v>
      </c>
      <c r="M601" s="39">
        <v>11462095</v>
      </c>
    </row>
    <row r="602" spans="1:13" s="56" customFormat="1" ht="48" x14ac:dyDescent="0.25">
      <c r="A602" s="64">
        <v>601</v>
      </c>
      <c r="B602" s="30" t="s">
        <v>959</v>
      </c>
      <c r="C602" s="30" t="s">
        <v>796</v>
      </c>
      <c r="D602" s="30" t="s">
        <v>958</v>
      </c>
      <c r="E602" s="30">
        <v>5102000778</v>
      </c>
      <c r="F602" s="30" t="s">
        <v>771</v>
      </c>
      <c r="G602" s="31">
        <v>1</v>
      </c>
      <c r="H602" s="39">
        <v>0</v>
      </c>
      <c r="I602" s="39">
        <v>0</v>
      </c>
      <c r="J602" s="33" t="s">
        <v>919</v>
      </c>
      <c r="K602" s="54" t="s">
        <v>181</v>
      </c>
      <c r="L602" s="39">
        <v>13393790</v>
      </c>
      <c r="M602" s="39">
        <v>13393790</v>
      </c>
    </row>
    <row r="603" spans="1:13" s="56" customFormat="1" ht="48" x14ac:dyDescent="0.25">
      <c r="A603" s="64">
        <v>602</v>
      </c>
      <c r="B603" s="30" t="s">
        <v>959</v>
      </c>
      <c r="C603" s="30" t="s">
        <v>797</v>
      </c>
      <c r="D603" s="30" t="s">
        <v>958</v>
      </c>
      <c r="E603" s="30">
        <v>5102000827</v>
      </c>
      <c r="F603" s="30" t="s">
        <v>771</v>
      </c>
      <c r="G603" s="31">
        <v>1</v>
      </c>
      <c r="H603" s="39">
        <v>17859941.32</v>
      </c>
      <c r="I603" s="39">
        <v>10408721.76</v>
      </c>
      <c r="J603" s="33" t="s">
        <v>902</v>
      </c>
      <c r="K603" s="54" t="s">
        <v>798</v>
      </c>
      <c r="L603" s="39">
        <v>2213497.5099999998</v>
      </c>
      <c r="M603" s="39">
        <v>2213497.5099999998</v>
      </c>
    </row>
    <row r="604" spans="1:13" s="56" customFormat="1" ht="48" x14ac:dyDescent="0.25">
      <c r="A604" s="64">
        <v>603</v>
      </c>
      <c r="B604" s="30" t="s">
        <v>959</v>
      </c>
      <c r="C604" s="30" t="s">
        <v>1085</v>
      </c>
      <c r="D604" s="30" t="s">
        <v>950</v>
      </c>
      <c r="E604" s="30">
        <v>5102050017</v>
      </c>
      <c r="F604" s="30" t="s">
        <v>1086</v>
      </c>
      <c r="G604" s="31">
        <v>1</v>
      </c>
      <c r="H604" s="39">
        <v>14705429.01</v>
      </c>
      <c r="I604" s="39">
        <v>9460471.1400000006</v>
      </c>
      <c r="J604" s="33" t="s">
        <v>1128</v>
      </c>
      <c r="K604" s="54" t="s">
        <v>79</v>
      </c>
      <c r="L604" s="39">
        <v>0</v>
      </c>
      <c r="M604" s="39">
        <v>0</v>
      </c>
    </row>
    <row r="605" spans="1:13" s="56" customFormat="1" ht="48" x14ac:dyDescent="0.25">
      <c r="A605" s="64">
        <v>604</v>
      </c>
      <c r="B605" s="30" t="s">
        <v>943</v>
      </c>
      <c r="C605" s="30" t="s">
        <v>154</v>
      </c>
      <c r="D605" s="30" t="s">
        <v>942</v>
      </c>
      <c r="E605" s="30">
        <v>5102003426</v>
      </c>
      <c r="F605" s="30" t="s">
        <v>138</v>
      </c>
      <c r="G605" s="31">
        <v>1</v>
      </c>
      <c r="H605" s="39">
        <v>51016479.229999997</v>
      </c>
      <c r="I605" s="39">
        <v>51016479.229999997</v>
      </c>
      <c r="J605" s="33" t="s">
        <v>885</v>
      </c>
      <c r="K605" s="54" t="s">
        <v>155</v>
      </c>
      <c r="L605" s="39">
        <v>0</v>
      </c>
      <c r="M605" s="39">
        <v>0</v>
      </c>
    </row>
    <row r="606" spans="1:13" s="56" customFormat="1" ht="48" x14ac:dyDescent="0.25">
      <c r="A606" s="64">
        <v>605</v>
      </c>
      <c r="B606" s="30" t="s">
        <v>943</v>
      </c>
      <c r="C606" s="30" t="s">
        <v>156</v>
      </c>
      <c r="D606" s="30" t="s">
        <v>942</v>
      </c>
      <c r="E606" s="30">
        <v>5102003659</v>
      </c>
      <c r="F606" s="30" t="s">
        <v>134</v>
      </c>
      <c r="G606" s="31">
        <v>1</v>
      </c>
      <c r="H606" s="39">
        <v>0</v>
      </c>
      <c r="I606" s="39">
        <v>8662228.6600000001</v>
      </c>
      <c r="J606" s="33" t="s">
        <v>907</v>
      </c>
      <c r="K606" s="54" t="s">
        <v>102</v>
      </c>
      <c r="L606" s="39">
        <v>0</v>
      </c>
      <c r="M606" s="39">
        <v>0</v>
      </c>
    </row>
    <row r="607" spans="1:13" s="56" customFormat="1" ht="48" x14ac:dyDescent="0.25">
      <c r="A607" s="64">
        <v>606</v>
      </c>
      <c r="B607" s="30" t="s">
        <v>939</v>
      </c>
      <c r="C607" s="30" t="s">
        <v>1441</v>
      </c>
      <c r="D607" s="30" t="s">
        <v>924</v>
      </c>
      <c r="E607" s="30">
        <v>5102050930</v>
      </c>
      <c r="F607" s="30" t="s">
        <v>134</v>
      </c>
      <c r="G607" s="31">
        <v>1</v>
      </c>
      <c r="H607" s="39">
        <v>8266493.0300000003</v>
      </c>
      <c r="I607" s="39">
        <v>6211070.1399999997</v>
      </c>
      <c r="J607" s="33" t="s">
        <v>907</v>
      </c>
      <c r="K607" s="54" t="s">
        <v>104</v>
      </c>
      <c r="L607" s="39">
        <v>0</v>
      </c>
      <c r="M607" s="39">
        <v>0</v>
      </c>
    </row>
    <row r="608" spans="1:13" s="56" customFormat="1" ht="48" x14ac:dyDescent="0.25">
      <c r="A608" s="64">
        <v>607</v>
      </c>
      <c r="B608" s="30" t="s">
        <v>939</v>
      </c>
      <c r="C608" s="30" t="s">
        <v>791</v>
      </c>
      <c r="D608" s="30" t="s">
        <v>924</v>
      </c>
      <c r="E608" s="30">
        <v>5102003507</v>
      </c>
      <c r="F608" s="30" t="s">
        <v>771</v>
      </c>
      <c r="G608" s="31">
        <v>1</v>
      </c>
      <c r="H608" s="39">
        <v>26245206.690000001</v>
      </c>
      <c r="I608" s="39">
        <v>19487093.879999999</v>
      </c>
      <c r="J608" s="33" t="s">
        <v>881</v>
      </c>
      <c r="K608" s="54" t="s">
        <v>772</v>
      </c>
      <c r="L608" s="39">
        <v>23134839.52</v>
      </c>
      <c r="M608" s="39">
        <v>23134839.52</v>
      </c>
    </row>
    <row r="609" spans="1:13" s="56" customFormat="1" ht="60" x14ac:dyDescent="0.25">
      <c r="A609" s="64">
        <v>608</v>
      </c>
      <c r="B609" s="30" t="s">
        <v>136</v>
      </c>
      <c r="C609" s="30" t="s">
        <v>1396</v>
      </c>
      <c r="D609" s="30" t="s">
        <v>948</v>
      </c>
      <c r="E609" s="30">
        <v>5104001600</v>
      </c>
      <c r="F609" s="30" t="s">
        <v>137</v>
      </c>
      <c r="G609" s="31">
        <v>1</v>
      </c>
      <c r="H609" s="39">
        <v>30807994.710000001</v>
      </c>
      <c r="I609" s="39">
        <v>21867674.850000001</v>
      </c>
      <c r="J609" s="33" t="s">
        <v>907</v>
      </c>
      <c r="K609" s="54" t="s">
        <v>135</v>
      </c>
      <c r="L609" s="39">
        <v>377560</v>
      </c>
      <c r="M609" s="39">
        <v>22245234.870000001</v>
      </c>
    </row>
    <row r="610" spans="1:13" s="81" customFormat="1" ht="48" x14ac:dyDescent="0.25">
      <c r="A610" s="64">
        <v>609</v>
      </c>
      <c r="B610" s="6" t="s">
        <v>136</v>
      </c>
      <c r="C610" s="6" t="s">
        <v>1445</v>
      </c>
      <c r="D610" s="6" t="s">
        <v>946</v>
      </c>
      <c r="E610" s="6">
        <v>5104001921</v>
      </c>
      <c r="F610" s="6" t="s">
        <v>138</v>
      </c>
      <c r="G610" s="42">
        <v>1</v>
      </c>
      <c r="H610" s="43">
        <v>37869989.5</v>
      </c>
      <c r="I610" s="43">
        <v>31778978.440000001</v>
      </c>
      <c r="J610" s="15" t="s">
        <v>910</v>
      </c>
      <c r="K610" s="13" t="s">
        <v>139</v>
      </c>
      <c r="L610" s="43">
        <v>0</v>
      </c>
      <c r="M610" s="43">
        <v>0</v>
      </c>
    </row>
    <row r="611" spans="1:13" s="56" customFormat="1" ht="60" x14ac:dyDescent="0.25">
      <c r="A611" s="64">
        <v>610</v>
      </c>
      <c r="B611" s="30" t="s">
        <v>136</v>
      </c>
      <c r="C611" s="67" t="s">
        <v>140</v>
      </c>
      <c r="D611" s="30" t="s">
        <v>947</v>
      </c>
      <c r="E611" s="67">
        <v>5104004224</v>
      </c>
      <c r="F611" s="30" t="s">
        <v>134</v>
      </c>
      <c r="G611" s="31">
        <v>1</v>
      </c>
      <c r="H611" s="39">
        <v>123943761.92</v>
      </c>
      <c r="I611" s="39">
        <v>96157900.549999997</v>
      </c>
      <c r="J611" s="30" t="s">
        <v>854</v>
      </c>
      <c r="K611" s="54" t="s">
        <v>141</v>
      </c>
      <c r="L611" s="39">
        <v>1692415.16</v>
      </c>
      <c r="M611" s="39">
        <v>1691068.67</v>
      </c>
    </row>
    <row r="612" spans="1:13" s="56" customFormat="1" ht="36" x14ac:dyDescent="0.25">
      <c r="A612" s="64">
        <v>611</v>
      </c>
      <c r="B612" s="30" t="s">
        <v>136</v>
      </c>
      <c r="C612" s="67" t="s">
        <v>142</v>
      </c>
      <c r="D612" s="30" t="s">
        <v>947</v>
      </c>
      <c r="E612" s="67">
        <v>5104004256</v>
      </c>
      <c r="F612" s="30" t="s">
        <v>134</v>
      </c>
      <c r="G612" s="31">
        <v>1</v>
      </c>
      <c r="H612" s="39">
        <v>43087731.380000003</v>
      </c>
      <c r="I612" s="39">
        <v>39802135.420000002</v>
      </c>
      <c r="J612" s="30" t="s">
        <v>854</v>
      </c>
      <c r="K612" s="54" t="s">
        <v>141</v>
      </c>
      <c r="L612" s="39">
        <v>282212.61</v>
      </c>
      <c r="M612" s="39">
        <v>186939.49</v>
      </c>
    </row>
    <row r="613" spans="1:13" s="56" customFormat="1" ht="36" x14ac:dyDescent="0.25">
      <c r="A613" s="64">
        <v>612</v>
      </c>
      <c r="B613" s="30" t="s">
        <v>136</v>
      </c>
      <c r="C613" s="30" t="s">
        <v>143</v>
      </c>
      <c r="D613" s="30" t="s">
        <v>947</v>
      </c>
      <c r="E613" s="30">
        <v>5104004344</v>
      </c>
      <c r="F613" s="30" t="s">
        <v>137</v>
      </c>
      <c r="G613" s="31">
        <v>1</v>
      </c>
      <c r="H613" s="39">
        <v>87435670.560000002</v>
      </c>
      <c r="I613" s="39">
        <v>65463586.289999999</v>
      </c>
      <c r="J613" s="33" t="s">
        <v>884</v>
      </c>
      <c r="K613" s="54" t="s">
        <v>144</v>
      </c>
      <c r="L613" s="39">
        <v>6091111.79</v>
      </c>
      <c r="M613" s="39">
        <v>6075646.5099999998</v>
      </c>
    </row>
    <row r="614" spans="1:13" s="56" customFormat="1" ht="36" x14ac:dyDescent="0.25">
      <c r="A614" s="64">
        <v>613</v>
      </c>
      <c r="B614" s="30" t="s">
        <v>136</v>
      </c>
      <c r="C614" s="30" t="s">
        <v>145</v>
      </c>
      <c r="D614" s="30" t="s">
        <v>947</v>
      </c>
      <c r="E614" s="30">
        <v>5104004369</v>
      </c>
      <c r="F614" s="30" t="s">
        <v>134</v>
      </c>
      <c r="G614" s="31">
        <v>1</v>
      </c>
      <c r="H614" s="39">
        <v>16612467.34</v>
      </c>
      <c r="I614" s="39">
        <v>13089899.119999999</v>
      </c>
      <c r="J614" s="33" t="s">
        <v>884</v>
      </c>
      <c r="K614" s="54" t="s">
        <v>144</v>
      </c>
      <c r="L614" s="39">
        <v>305583.5</v>
      </c>
      <c r="M614" s="39">
        <v>302861.2</v>
      </c>
    </row>
    <row r="615" spans="1:13" s="56" customFormat="1" ht="36" x14ac:dyDescent="0.25">
      <c r="A615" s="64">
        <v>614</v>
      </c>
      <c r="B615" s="30" t="s">
        <v>136</v>
      </c>
      <c r="C615" s="30" t="s">
        <v>146</v>
      </c>
      <c r="D615" s="30" t="s">
        <v>947</v>
      </c>
      <c r="E615" s="30">
        <v>5104004376</v>
      </c>
      <c r="F615" s="30" t="s">
        <v>134</v>
      </c>
      <c r="G615" s="31">
        <v>1</v>
      </c>
      <c r="H615" s="39">
        <v>67834775.170000002</v>
      </c>
      <c r="I615" s="39">
        <v>49985222.270000003</v>
      </c>
      <c r="J615" s="33" t="s">
        <v>884</v>
      </c>
      <c r="K615" s="54" t="s">
        <v>144</v>
      </c>
      <c r="L615" s="39">
        <v>4799209.26</v>
      </c>
      <c r="M615" s="39">
        <v>4254181.96</v>
      </c>
    </row>
    <row r="616" spans="1:13" s="56" customFormat="1" ht="36" x14ac:dyDescent="0.25">
      <c r="A616" s="64">
        <v>615</v>
      </c>
      <c r="B616" s="30" t="s">
        <v>136</v>
      </c>
      <c r="C616" s="30" t="s">
        <v>147</v>
      </c>
      <c r="D616" s="30" t="s">
        <v>947</v>
      </c>
      <c r="E616" s="30">
        <v>5104004432</v>
      </c>
      <c r="F616" s="30" t="s">
        <v>137</v>
      </c>
      <c r="G616" s="31">
        <v>1</v>
      </c>
      <c r="H616" s="39">
        <v>80399540.030000001</v>
      </c>
      <c r="I616" s="39">
        <v>55487054.969999999</v>
      </c>
      <c r="J616" s="33" t="s">
        <v>884</v>
      </c>
      <c r="K616" s="54" t="s">
        <v>144</v>
      </c>
      <c r="L616" s="39">
        <v>5253786.13</v>
      </c>
      <c r="M616" s="39">
        <v>5200101.6500000004</v>
      </c>
    </row>
    <row r="617" spans="1:13" s="56" customFormat="1" ht="36" x14ac:dyDescent="0.25">
      <c r="A617" s="64">
        <v>616</v>
      </c>
      <c r="B617" s="30" t="s">
        <v>136</v>
      </c>
      <c r="C617" s="30" t="s">
        <v>1397</v>
      </c>
      <c r="D617" s="30" t="s">
        <v>947</v>
      </c>
      <c r="E617" s="30">
        <v>5104004457</v>
      </c>
      <c r="F617" s="30" t="s">
        <v>137</v>
      </c>
      <c r="G617" s="31">
        <v>1</v>
      </c>
      <c r="H617" s="39">
        <v>27118009.289999999</v>
      </c>
      <c r="I617" s="39">
        <v>20692021.850000001</v>
      </c>
      <c r="J617" s="33" t="s">
        <v>916</v>
      </c>
      <c r="K617" s="54" t="s">
        <v>78</v>
      </c>
      <c r="L617" s="39">
        <v>881233.65</v>
      </c>
      <c r="M617" s="39">
        <v>606624.37</v>
      </c>
    </row>
    <row r="618" spans="1:13" s="56" customFormat="1" ht="60" x14ac:dyDescent="0.25">
      <c r="A618" s="64">
        <v>617</v>
      </c>
      <c r="B618" s="30" t="s">
        <v>136</v>
      </c>
      <c r="C618" s="30" t="s">
        <v>1398</v>
      </c>
      <c r="D618" s="30" t="s">
        <v>947</v>
      </c>
      <c r="E618" s="30">
        <v>5104004464</v>
      </c>
      <c r="F618" s="30" t="s">
        <v>137</v>
      </c>
      <c r="G618" s="31">
        <v>1</v>
      </c>
      <c r="H618" s="39">
        <v>50609267.369999997</v>
      </c>
      <c r="I618" s="39">
        <v>38762887.979999997</v>
      </c>
      <c r="J618" s="33" t="s">
        <v>907</v>
      </c>
      <c r="K618" s="54" t="s">
        <v>149</v>
      </c>
      <c r="L618" s="39">
        <v>6223338.3899999997</v>
      </c>
      <c r="M618" s="39">
        <v>6488870.9100000001</v>
      </c>
    </row>
    <row r="619" spans="1:13" s="56" customFormat="1" ht="36" x14ac:dyDescent="0.25">
      <c r="A619" s="64">
        <v>618</v>
      </c>
      <c r="B619" s="30" t="s">
        <v>136</v>
      </c>
      <c r="C619" s="30" t="s">
        <v>1399</v>
      </c>
      <c r="D619" s="30" t="s">
        <v>948</v>
      </c>
      <c r="E619" s="30">
        <v>5104005002</v>
      </c>
      <c r="F619" s="30" t="s">
        <v>137</v>
      </c>
      <c r="G619" s="31">
        <v>1</v>
      </c>
      <c r="H619" s="39">
        <v>7951375.2400000002</v>
      </c>
      <c r="I619" s="39">
        <v>6782803.79</v>
      </c>
      <c r="J619" s="33" t="s">
        <v>907</v>
      </c>
      <c r="K619" s="54" t="s">
        <v>107</v>
      </c>
      <c r="L619" s="39">
        <v>79730</v>
      </c>
      <c r="M619" s="39">
        <v>6862533.79</v>
      </c>
    </row>
    <row r="620" spans="1:13" s="56" customFormat="1" ht="60" x14ac:dyDescent="0.25">
      <c r="A620" s="64">
        <v>619</v>
      </c>
      <c r="B620" s="30" t="s">
        <v>136</v>
      </c>
      <c r="C620" s="30" t="s">
        <v>150</v>
      </c>
      <c r="D620" s="30" t="s">
        <v>947</v>
      </c>
      <c r="E620" s="30">
        <v>5104800106</v>
      </c>
      <c r="F620" s="30" t="s">
        <v>134</v>
      </c>
      <c r="G620" s="31">
        <v>1</v>
      </c>
      <c r="H620" s="39">
        <v>22603964.77</v>
      </c>
      <c r="I620" s="39">
        <v>17925072.079999998</v>
      </c>
      <c r="J620" s="33" t="s">
        <v>868</v>
      </c>
      <c r="K620" s="54" t="s">
        <v>43</v>
      </c>
      <c r="L620" s="39">
        <v>0</v>
      </c>
      <c r="M620" s="39">
        <v>0</v>
      </c>
    </row>
    <row r="621" spans="1:13" s="56" customFormat="1" ht="36" x14ac:dyDescent="0.25">
      <c r="A621" s="64">
        <v>620</v>
      </c>
      <c r="B621" s="30" t="s">
        <v>136</v>
      </c>
      <c r="C621" s="67" t="s">
        <v>151</v>
      </c>
      <c r="D621" s="30" t="s">
        <v>947</v>
      </c>
      <c r="E621" s="67">
        <v>5104909784</v>
      </c>
      <c r="F621" s="30" t="s">
        <v>134</v>
      </c>
      <c r="G621" s="31">
        <v>1</v>
      </c>
      <c r="H621" s="39">
        <v>53040280.049999997</v>
      </c>
      <c r="I621" s="39">
        <v>47971164.840000004</v>
      </c>
      <c r="J621" s="30" t="s">
        <v>854</v>
      </c>
      <c r="K621" s="54" t="s">
        <v>73</v>
      </c>
      <c r="L621" s="39">
        <v>625232.84</v>
      </c>
      <c r="M621" s="39">
        <v>532818.79</v>
      </c>
    </row>
    <row r="622" spans="1:13" s="56" customFormat="1" ht="60.75" customHeight="1" x14ac:dyDescent="0.25">
      <c r="A622" s="64">
        <v>621</v>
      </c>
      <c r="B622" s="30" t="s">
        <v>136</v>
      </c>
      <c r="C622" s="67" t="s">
        <v>152</v>
      </c>
      <c r="D622" s="30" t="s">
        <v>947</v>
      </c>
      <c r="E622" s="67">
        <v>5104909791</v>
      </c>
      <c r="F622" s="30" t="s">
        <v>134</v>
      </c>
      <c r="G622" s="31">
        <v>1</v>
      </c>
      <c r="H622" s="39">
        <v>61414155.859999999</v>
      </c>
      <c r="I622" s="39">
        <v>45932455.450000003</v>
      </c>
      <c r="J622" s="30" t="s">
        <v>854</v>
      </c>
      <c r="K622" s="54" t="s">
        <v>73</v>
      </c>
      <c r="L622" s="39">
        <v>1191110</v>
      </c>
      <c r="M622" s="39">
        <v>917202.4</v>
      </c>
    </row>
    <row r="623" spans="1:13" s="56" customFormat="1" ht="61.5" customHeight="1" x14ac:dyDescent="0.25">
      <c r="A623" s="64">
        <v>622</v>
      </c>
      <c r="B623" s="64" t="s">
        <v>136</v>
      </c>
      <c r="C623" s="67" t="s">
        <v>660</v>
      </c>
      <c r="D623" s="67" t="s">
        <v>946</v>
      </c>
      <c r="E623" s="67" t="s">
        <v>1055</v>
      </c>
      <c r="F623" s="30" t="s">
        <v>1056</v>
      </c>
      <c r="G623" s="31">
        <v>1</v>
      </c>
      <c r="H623" s="39">
        <v>43406735.909999996</v>
      </c>
      <c r="I623" s="39">
        <v>23794762.300000001</v>
      </c>
      <c r="J623" s="33" t="s">
        <v>907</v>
      </c>
      <c r="K623" s="54" t="s">
        <v>104</v>
      </c>
      <c r="L623" s="39">
        <v>0</v>
      </c>
      <c r="M623" s="39">
        <v>23794762.300000001</v>
      </c>
    </row>
    <row r="624" spans="1:13" s="81" customFormat="1" ht="60.75" customHeight="1" x14ac:dyDescent="0.25">
      <c r="A624" s="64">
        <v>623</v>
      </c>
      <c r="B624" s="5" t="s">
        <v>136</v>
      </c>
      <c r="C624" s="45" t="s">
        <v>1059</v>
      </c>
      <c r="D624" s="45" t="s">
        <v>946</v>
      </c>
      <c r="E624" s="45" t="s">
        <v>1060</v>
      </c>
      <c r="F624" s="6" t="s">
        <v>138</v>
      </c>
      <c r="G624" s="42">
        <v>1</v>
      </c>
      <c r="H624" s="43">
        <v>9188394.7599999998</v>
      </c>
      <c r="I624" s="43">
        <v>6182371.1799999997</v>
      </c>
      <c r="J624" s="15" t="s">
        <v>910</v>
      </c>
      <c r="K624" s="13" t="s">
        <v>1129</v>
      </c>
      <c r="L624" s="43">
        <v>0</v>
      </c>
      <c r="M624" s="43">
        <v>0</v>
      </c>
    </row>
    <row r="625" spans="1:13" s="56" customFormat="1" ht="60.75" customHeight="1" x14ac:dyDescent="0.25">
      <c r="A625" s="64">
        <v>624</v>
      </c>
      <c r="B625" s="64" t="s">
        <v>136</v>
      </c>
      <c r="C625" s="67" t="s">
        <v>1057</v>
      </c>
      <c r="D625" s="67" t="s">
        <v>946</v>
      </c>
      <c r="E625" s="67" t="s">
        <v>1058</v>
      </c>
      <c r="F625" s="30" t="s">
        <v>1056</v>
      </c>
      <c r="G625" s="31">
        <v>1</v>
      </c>
      <c r="H625" s="39">
        <v>11351204.35</v>
      </c>
      <c r="I625" s="39">
        <v>10465144.76</v>
      </c>
      <c r="J625" s="33" t="s">
        <v>907</v>
      </c>
      <c r="K625" s="54" t="s">
        <v>135</v>
      </c>
      <c r="L625" s="39">
        <v>80000</v>
      </c>
      <c r="M625" s="39">
        <v>10465144.76</v>
      </c>
    </row>
    <row r="626" spans="1:13" s="56" customFormat="1" ht="60.75" customHeight="1" x14ac:dyDescent="0.25">
      <c r="A626" s="64">
        <v>625</v>
      </c>
      <c r="B626" s="64" t="s">
        <v>136</v>
      </c>
      <c r="C626" s="67" t="s">
        <v>1061</v>
      </c>
      <c r="D626" s="67" t="s">
        <v>946</v>
      </c>
      <c r="E626" s="67" t="s">
        <v>1062</v>
      </c>
      <c r="F626" s="30" t="s">
        <v>137</v>
      </c>
      <c r="G626" s="31">
        <v>1</v>
      </c>
      <c r="H626" s="39">
        <v>14537786.41</v>
      </c>
      <c r="I626" s="39">
        <v>10744128.439999999</v>
      </c>
      <c r="J626" s="33" t="s">
        <v>894</v>
      </c>
      <c r="K626" s="54" t="s">
        <v>509</v>
      </c>
      <c r="L626" s="39">
        <v>6540480.5199999996</v>
      </c>
      <c r="M626" s="39">
        <v>6605301.5199999996</v>
      </c>
    </row>
    <row r="627" spans="1:13" s="81" customFormat="1" ht="60.75" customHeight="1" x14ac:dyDescent="0.25">
      <c r="A627" s="64">
        <v>626</v>
      </c>
      <c r="B627" s="5" t="s">
        <v>136</v>
      </c>
      <c r="C627" s="45" t="s">
        <v>1063</v>
      </c>
      <c r="D627" s="45" t="s">
        <v>946</v>
      </c>
      <c r="E627" s="45" t="s">
        <v>1064</v>
      </c>
      <c r="F627" s="6" t="s">
        <v>137</v>
      </c>
      <c r="G627" s="42">
        <v>1</v>
      </c>
      <c r="H627" s="43">
        <v>8806023.6699999999</v>
      </c>
      <c r="I627" s="43">
        <v>7859393.8099999996</v>
      </c>
      <c r="J627" s="15" t="s">
        <v>910</v>
      </c>
      <c r="K627" s="13" t="s">
        <v>65</v>
      </c>
      <c r="L627" s="43">
        <v>230470</v>
      </c>
      <c r="M627" s="43">
        <v>230470</v>
      </c>
    </row>
    <row r="628" spans="1:13" s="56" customFormat="1" ht="60.75" customHeight="1" x14ac:dyDescent="0.25">
      <c r="A628" s="64">
        <v>627</v>
      </c>
      <c r="B628" s="64" t="s">
        <v>136</v>
      </c>
      <c r="C628" s="67" t="s">
        <v>1065</v>
      </c>
      <c r="D628" s="67" t="s">
        <v>946</v>
      </c>
      <c r="E628" s="67" t="s">
        <v>1066</v>
      </c>
      <c r="F628" s="30" t="s">
        <v>137</v>
      </c>
      <c r="G628" s="31">
        <v>1</v>
      </c>
      <c r="H628" s="39">
        <v>4379700</v>
      </c>
      <c r="I628" s="39">
        <v>4206851.8</v>
      </c>
      <c r="J628" s="30" t="s">
        <v>1131</v>
      </c>
      <c r="K628" s="54" t="s">
        <v>1130</v>
      </c>
      <c r="L628" s="39">
        <v>2949867.76</v>
      </c>
      <c r="M628" s="39">
        <v>3012849.51</v>
      </c>
    </row>
    <row r="629" spans="1:13" s="56" customFormat="1" ht="36" x14ac:dyDescent="0.25">
      <c r="A629" s="64">
        <v>628</v>
      </c>
      <c r="B629" s="64" t="s">
        <v>136</v>
      </c>
      <c r="C629" s="67" t="s">
        <v>1053</v>
      </c>
      <c r="D629" s="67" t="s">
        <v>946</v>
      </c>
      <c r="E629" s="67" t="s">
        <v>1054</v>
      </c>
      <c r="F629" s="30" t="s">
        <v>137</v>
      </c>
      <c r="G629" s="31">
        <v>1</v>
      </c>
      <c r="H629" s="39">
        <v>22441778.199999999</v>
      </c>
      <c r="I629" s="39">
        <v>17136268.34</v>
      </c>
      <c r="J629" s="33" t="s">
        <v>888</v>
      </c>
      <c r="K629" s="37" t="s">
        <v>198</v>
      </c>
      <c r="L629" s="39">
        <v>3200</v>
      </c>
      <c r="M629" s="39">
        <v>17139468.34</v>
      </c>
    </row>
    <row r="630" spans="1:13" s="56" customFormat="1" ht="48" x14ac:dyDescent="0.25">
      <c r="A630" s="64">
        <v>629</v>
      </c>
      <c r="B630" s="30" t="s">
        <v>136</v>
      </c>
      <c r="C630" s="30" t="s">
        <v>1400</v>
      </c>
      <c r="D630" s="30" t="s">
        <v>946</v>
      </c>
      <c r="E630" s="30">
        <v>5104001449</v>
      </c>
      <c r="F630" s="30" t="s">
        <v>771</v>
      </c>
      <c r="G630" s="31">
        <v>1</v>
      </c>
      <c r="H630" s="39">
        <v>35344925.75</v>
      </c>
      <c r="I630" s="39">
        <v>24706044.93</v>
      </c>
      <c r="J630" s="33" t="s">
        <v>881</v>
      </c>
      <c r="K630" s="54" t="s">
        <v>772</v>
      </c>
      <c r="L630" s="39">
        <v>21488253.93</v>
      </c>
      <c r="M630" s="39">
        <v>19670454.190000001</v>
      </c>
    </row>
    <row r="631" spans="1:13" s="56" customFormat="1" ht="36" x14ac:dyDescent="0.25">
      <c r="A631" s="64">
        <v>630</v>
      </c>
      <c r="B631" s="30" t="s">
        <v>684</v>
      </c>
      <c r="C631" s="67" t="s">
        <v>1433</v>
      </c>
      <c r="D631" s="30" t="s">
        <v>936</v>
      </c>
      <c r="E631" s="30">
        <v>5105020162</v>
      </c>
      <c r="F631" s="30" t="s">
        <v>137</v>
      </c>
      <c r="G631" s="31">
        <v>1</v>
      </c>
      <c r="H631" s="39">
        <v>5338730</v>
      </c>
      <c r="I631" s="39">
        <v>3898500</v>
      </c>
      <c r="J631" s="33" t="s">
        <v>864</v>
      </c>
      <c r="K631" s="54" t="s">
        <v>296</v>
      </c>
      <c r="L631" s="39">
        <v>0</v>
      </c>
      <c r="M631" s="39">
        <v>0</v>
      </c>
    </row>
    <row r="632" spans="1:13" s="56" customFormat="1" ht="36" x14ac:dyDescent="0.25">
      <c r="A632" s="64">
        <v>631</v>
      </c>
      <c r="B632" s="30" t="s">
        <v>684</v>
      </c>
      <c r="C632" s="67" t="s">
        <v>685</v>
      </c>
      <c r="D632" s="30" t="s">
        <v>936</v>
      </c>
      <c r="E632" s="30">
        <v>5105030058</v>
      </c>
      <c r="F632" s="30" t="s">
        <v>134</v>
      </c>
      <c r="G632" s="31">
        <v>1</v>
      </c>
      <c r="H632" s="39">
        <v>42652557.990000002</v>
      </c>
      <c r="I632" s="39">
        <v>18448662.620000001</v>
      </c>
      <c r="J632" s="33" t="s">
        <v>874</v>
      </c>
      <c r="K632" s="37" t="s">
        <v>78</v>
      </c>
      <c r="L632" s="41">
        <v>489013.65</v>
      </c>
      <c r="M632" s="41">
        <v>542612.81999999995</v>
      </c>
    </row>
    <row r="633" spans="1:13" s="56" customFormat="1" ht="36" x14ac:dyDescent="0.25">
      <c r="A633" s="64">
        <v>632</v>
      </c>
      <c r="B633" s="6" t="s">
        <v>1146</v>
      </c>
      <c r="C633" s="30" t="s">
        <v>686</v>
      </c>
      <c r="D633" s="30" t="s">
        <v>936</v>
      </c>
      <c r="E633" s="30">
        <v>5105030080</v>
      </c>
      <c r="F633" s="30" t="s">
        <v>134</v>
      </c>
      <c r="G633" s="31">
        <v>1</v>
      </c>
      <c r="H633" s="39">
        <v>39357085.640000001</v>
      </c>
      <c r="I633" s="39">
        <v>27643740.09</v>
      </c>
      <c r="J633" s="30" t="s">
        <v>854</v>
      </c>
      <c r="K633" s="54" t="s">
        <v>73</v>
      </c>
      <c r="L633" s="39">
        <v>0</v>
      </c>
      <c r="M633" s="41">
        <v>0</v>
      </c>
    </row>
    <row r="634" spans="1:13" s="56" customFormat="1" ht="36" x14ac:dyDescent="0.25">
      <c r="A634" s="64">
        <v>633</v>
      </c>
      <c r="B634" s="6" t="s">
        <v>1150</v>
      </c>
      <c r="C634" s="30" t="s">
        <v>687</v>
      </c>
      <c r="D634" s="30" t="s">
        <v>936</v>
      </c>
      <c r="E634" s="30">
        <v>5105030097</v>
      </c>
      <c r="F634" s="30" t="s">
        <v>134</v>
      </c>
      <c r="G634" s="31">
        <v>1</v>
      </c>
      <c r="H634" s="39">
        <v>162074271.56999999</v>
      </c>
      <c r="I634" s="39">
        <v>116047095.95</v>
      </c>
      <c r="J634" s="30" t="s">
        <v>854</v>
      </c>
      <c r="K634" s="54" t="s">
        <v>73</v>
      </c>
      <c r="L634" s="39">
        <v>0</v>
      </c>
      <c r="M634" s="41">
        <v>0</v>
      </c>
    </row>
    <row r="635" spans="1:13" s="56" customFormat="1" ht="36" x14ac:dyDescent="0.25">
      <c r="A635" s="64">
        <v>634</v>
      </c>
      <c r="B635" s="30" t="s">
        <v>684</v>
      </c>
      <c r="C635" s="67" t="s">
        <v>1046</v>
      </c>
      <c r="D635" s="30" t="s">
        <v>936</v>
      </c>
      <c r="E635" s="30">
        <v>5105030121</v>
      </c>
      <c r="F635" s="30" t="s">
        <v>137</v>
      </c>
      <c r="G635" s="31">
        <v>1</v>
      </c>
      <c r="H635" s="39">
        <v>328339419.49000001</v>
      </c>
      <c r="I635" s="39">
        <v>87659687.790000007</v>
      </c>
      <c r="J635" s="33" t="s">
        <v>874</v>
      </c>
      <c r="K635" s="37" t="s">
        <v>78</v>
      </c>
      <c r="L635" s="39">
        <v>6634822.4000000004</v>
      </c>
      <c r="M635" s="39">
        <v>6707492.4000000004</v>
      </c>
    </row>
    <row r="636" spans="1:13" s="56" customFormat="1" ht="36" x14ac:dyDescent="0.25">
      <c r="A636" s="64">
        <v>635</v>
      </c>
      <c r="B636" s="30" t="s">
        <v>684</v>
      </c>
      <c r="C636" s="67" t="s">
        <v>688</v>
      </c>
      <c r="D636" s="30" t="s">
        <v>936</v>
      </c>
      <c r="E636" s="30">
        <v>5105030202</v>
      </c>
      <c r="F636" s="30" t="s">
        <v>134</v>
      </c>
      <c r="G636" s="31">
        <v>1</v>
      </c>
      <c r="H636" s="39">
        <v>22632830.73</v>
      </c>
      <c r="I636" s="39">
        <v>13620805.550000001</v>
      </c>
      <c r="J636" s="33" t="s">
        <v>874</v>
      </c>
      <c r="K636" s="37" t="s">
        <v>78</v>
      </c>
      <c r="L636" s="41">
        <v>0</v>
      </c>
      <c r="M636" s="41">
        <v>0</v>
      </c>
    </row>
    <row r="637" spans="1:13" s="56" customFormat="1" ht="36" x14ac:dyDescent="0.25">
      <c r="A637" s="64">
        <v>636</v>
      </c>
      <c r="B637" s="6" t="s">
        <v>1149</v>
      </c>
      <c r="C637" s="30" t="s">
        <v>690</v>
      </c>
      <c r="D637" s="30" t="s">
        <v>936</v>
      </c>
      <c r="E637" s="30">
        <v>5105030330</v>
      </c>
      <c r="F637" s="30" t="s">
        <v>134</v>
      </c>
      <c r="G637" s="31">
        <v>1</v>
      </c>
      <c r="H637" s="39">
        <v>50362135.770000003</v>
      </c>
      <c r="I637" s="39">
        <v>36316762.460000001</v>
      </c>
      <c r="J637" s="30" t="s">
        <v>854</v>
      </c>
      <c r="K637" s="54" t="s">
        <v>73</v>
      </c>
      <c r="L637" s="39">
        <v>0</v>
      </c>
      <c r="M637" s="41">
        <v>0</v>
      </c>
    </row>
    <row r="638" spans="1:13" s="56" customFormat="1" ht="48" customHeight="1" x14ac:dyDescent="0.25">
      <c r="A638" s="64">
        <v>637</v>
      </c>
      <c r="B638" s="6" t="s">
        <v>1152</v>
      </c>
      <c r="C638" s="30" t="s">
        <v>691</v>
      </c>
      <c r="D638" s="30" t="s">
        <v>936</v>
      </c>
      <c r="E638" s="30">
        <v>5105030347</v>
      </c>
      <c r="F638" s="30" t="s">
        <v>134</v>
      </c>
      <c r="G638" s="31">
        <v>1</v>
      </c>
      <c r="H638" s="39">
        <v>38354526.310000002</v>
      </c>
      <c r="I638" s="39">
        <v>25889045.34</v>
      </c>
      <c r="J638" s="30" t="s">
        <v>854</v>
      </c>
      <c r="K638" s="54" t="s">
        <v>73</v>
      </c>
      <c r="L638" s="39">
        <v>0</v>
      </c>
      <c r="M638" s="41">
        <v>0</v>
      </c>
    </row>
    <row r="639" spans="1:13" s="56" customFormat="1" ht="36" x14ac:dyDescent="0.25">
      <c r="A639" s="64">
        <v>638</v>
      </c>
      <c r="B639" s="6" t="s">
        <v>1147</v>
      </c>
      <c r="C639" s="30" t="s">
        <v>692</v>
      </c>
      <c r="D639" s="30" t="s">
        <v>936</v>
      </c>
      <c r="E639" s="30">
        <v>5105030481</v>
      </c>
      <c r="F639" s="30" t="s">
        <v>134</v>
      </c>
      <c r="G639" s="31">
        <v>1</v>
      </c>
      <c r="H639" s="39">
        <v>26821762.82</v>
      </c>
      <c r="I639" s="39">
        <v>18614575.550000001</v>
      </c>
      <c r="J639" s="30" t="s">
        <v>854</v>
      </c>
      <c r="K639" s="54" t="s">
        <v>73</v>
      </c>
      <c r="L639" s="39">
        <v>74480</v>
      </c>
      <c r="M639" s="39">
        <v>84560</v>
      </c>
    </row>
    <row r="640" spans="1:13" s="56" customFormat="1" ht="36" x14ac:dyDescent="0.25">
      <c r="A640" s="64">
        <v>639</v>
      </c>
      <c r="B640" s="30" t="s">
        <v>684</v>
      </c>
      <c r="C640" s="30" t="s">
        <v>693</v>
      </c>
      <c r="D640" s="30" t="s">
        <v>936</v>
      </c>
      <c r="E640" s="30">
        <v>5105030499</v>
      </c>
      <c r="F640" s="30" t="s">
        <v>134</v>
      </c>
      <c r="G640" s="31">
        <v>1</v>
      </c>
      <c r="H640" s="39">
        <v>36200726.200000003</v>
      </c>
      <c r="I640" s="39">
        <v>34625000.060000002</v>
      </c>
      <c r="J640" s="30" t="s">
        <v>854</v>
      </c>
      <c r="K640" s="54" t="s">
        <v>73</v>
      </c>
      <c r="L640" s="39">
        <v>0</v>
      </c>
      <c r="M640" s="41">
        <v>0</v>
      </c>
    </row>
    <row r="641" spans="1:13" s="56" customFormat="1" ht="36" x14ac:dyDescent="0.25">
      <c r="A641" s="64">
        <v>640</v>
      </c>
      <c r="B641" s="6" t="s">
        <v>1151</v>
      </c>
      <c r="C641" s="30" t="s">
        <v>694</v>
      </c>
      <c r="D641" s="30" t="s">
        <v>936</v>
      </c>
      <c r="E641" s="30">
        <v>5105030523</v>
      </c>
      <c r="F641" s="30" t="s">
        <v>134</v>
      </c>
      <c r="G641" s="31">
        <v>1</v>
      </c>
      <c r="H641" s="39">
        <v>88788756.790000007</v>
      </c>
      <c r="I641" s="39">
        <v>49586309.829999998</v>
      </c>
      <c r="J641" s="30" t="s">
        <v>854</v>
      </c>
      <c r="K641" s="54" t="s">
        <v>73</v>
      </c>
      <c r="L641" s="39">
        <v>0</v>
      </c>
      <c r="M641" s="41">
        <v>0</v>
      </c>
    </row>
    <row r="642" spans="1:13" s="56" customFormat="1" ht="36" x14ac:dyDescent="0.25">
      <c r="A642" s="64">
        <v>641</v>
      </c>
      <c r="B642" s="6" t="s">
        <v>1154</v>
      </c>
      <c r="C642" s="30" t="s">
        <v>696</v>
      </c>
      <c r="D642" s="30" t="s">
        <v>936</v>
      </c>
      <c r="E642" s="30">
        <v>5105030548</v>
      </c>
      <c r="F642" s="30" t="s">
        <v>134</v>
      </c>
      <c r="G642" s="31">
        <v>1</v>
      </c>
      <c r="H642" s="39">
        <v>12228428.17</v>
      </c>
      <c r="I642" s="39">
        <v>8821849.8599999994</v>
      </c>
      <c r="J642" s="30" t="s">
        <v>854</v>
      </c>
      <c r="K642" s="54" t="s">
        <v>73</v>
      </c>
      <c r="L642" s="41">
        <v>0</v>
      </c>
      <c r="M642" s="41">
        <v>0</v>
      </c>
    </row>
    <row r="643" spans="1:13" s="56" customFormat="1" ht="36" x14ac:dyDescent="0.25">
      <c r="A643" s="64">
        <v>642</v>
      </c>
      <c r="B643" s="6" t="s">
        <v>1152</v>
      </c>
      <c r="C643" s="67" t="s">
        <v>1030</v>
      </c>
      <c r="D643" s="30" t="s">
        <v>936</v>
      </c>
      <c r="E643" s="30">
        <v>5105030562</v>
      </c>
      <c r="F643" s="30" t="s">
        <v>134</v>
      </c>
      <c r="G643" s="31">
        <v>1</v>
      </c>
      <c r="H643" s="39">
        <v>29719997.989999998</v>
      </c>
      <c r="I643" s="39">
        <v>22824801.859999999</v>
      </c>
      <c r="J643" s="30" t="s">
        <v>857</v>
      </c>
      <c r="K643" s="54" t="s">
        <v>144</v>
      </c>
      <c r="L643" s="39">
        <v>844549.8</v>
      </c>
      <c r="M643" s="39">
        <v>904220</v>
      </c>
    </row>
    <row r="644" spans="1:13" s="56" customFormat="1" ht="36" x14ac:dyDescent="0.25">
      <c r="A644" s="64">
        <v>643</v>
      </c>
      <c r="B644" s="6" t="s">
        <v>1148</v>
      </c>
      <c r="C644" s="30" t="s">
        <v>697</v>
      </c>
      <c r="D644" s="30" t="s">
        <v>936</v>
      </c>
      <c r="E644" s="30">
        <v>5105030604</v>
      </c>
      <c r="F644" s="30" t="s">
        <v>134</v>
      </c>
      <c r="G644" s="31">
        <v>1</v>
      </c>
      <c r="H644" s="39">
        <v>65395988.259999998</v>
      </c>
      <c r="I644" s="39">
        <v>39219721.189999998</v>
      </c>
      <c r="J644" s="30" t="s">
        <v>854</v>
      </c>
      <c r="K644" s="54" t="s">
        <v>73</v>
      </c>
      <c r="L644" s="41">
        <v>0</v>
      </c>
      <c r="M644" s="41">
        <v>0</v>
      </c>
    </row>
    <row r="645" spans="1:13" s="56" customFormat="1" ht="36" x14ac:dyDescent="0.25">
      <c r="A645" s="64">
        <v>644</v>
      </c>
      <c r="B645" s="30" t="s">
        <v>684</v>
      </c>
      <c r="C645" s="30" t="s">
        <v>698</v>
      </c>
      <c r="D645" s="30" t="s">
        <v>936</v>
      </c>
      <c r="E645" s="30">
        <v>5105030668</v>
      </c>
      <c r="F645" s="30" t="s">
        <v>134</v>
      </c>
      <c r="G645" s="31">
        <v>1</v>
      </c>
      <c r="H645" s="39">
        <v>50046053.890000001</v>
      </c>
      <c r="I645" s="39">
        <v>40278328.82</v>
      </c>
      <c r="J645" s="33" t="s">
        <v>907</v>
      </c>
      <c r="K645" s="54" t="s">
        <v>104</v>
      </c>
      <c r="L645" s="39">
        <v>23871</v>
      </c>
      <c r="M645" s="39">
        <v>23871</v>
      </c>
    </row>
    <row r="646" spans="1:13" s="56" customFormat="1" ht="36" x14ac:dyDescent="0.25">
      <c r="A646" s="64">
        <v>645</v>
      </c>
      <c r="B646" s="6" t="s">
        <v>1151</v>
      </c>
      <c r="C646" s="67" t="s">
        <v>1042</v>
      </c>
      <c r="D646" s="30" t="s">
        <v>936</v>
      </c>
      <c r="E646" s="30">
        <v>5105030700</v>
      </c>
      <c r="F646" s="30" t="s">
        <v>134</v>
      </c>
      <c r="G646" s="31">
        <v>1</v>
      </c>
      <c r="H646" s="39">
        <v>52083572.75</v>
      </c>
      <c r="I646" s="39">
        <v>37507233.240000002</v>
      </c>
      <c r="J646" s="30" t="s">
        <v>857</v>
      </c>
      <c r="K646" s="54" t="s">
        <v>144</v>
      </c>
      <c r="L646" s="39">
        <v>1991682.5</v>
      </c>
      <c r="M646" s="39">
        <v>2041200</v>
      </c>
    </row>
    <row r="647" spans="1:13" s="56" customFormat="1" ht="36" x14ac:dyDescent="0.25">
      <c r="A647" s="64">
        <v>646</v>
      </c>
      <c r="B647" s="6" t="s">
        <v>684</v>
      </c>
      <c r="C647" s="67" t="s">
        <v>1029</v>
      </c>
      <c r="D647" s="30" t="s">
        <v>936</v>
      </c>
      <c r="E647" s="30">
        <v>5105030763</v>
      </c>
      <c r="F647" s="30" t="s">
        <v>134</v>
      </c>
      <c r="G647" s="31">
        <v>1</v>
      </c>
      <c r="H647" s="39">
        <v>18559343.800000001</v>
      </c>
      <c r="I647" s="39">
        <v>12654441.25</v>
      </c>
      <c r="J647" s="30" t="s">
        <v>857</v>
      </c>
      <c r="K647" s="54" t="s">
        <v>144</v>
      </c>
      <c r="L647" s="39">
        <v>389307.5</v>
      </c>
      <c r="M647" s="39">
        <v>409190</v>
      </c>
    </row>
    <row r="648" spans="1:13" s="56" customFormat="1" ht="36" x14ac:dyDescent="0.25">
      <c r="A648" s="64">
        <v>647</v>
      </c>
      <c r="B648" s="6" t="s">
        <v>684</v>
      </c>
      <c r="C648" s="30" t="s">
        <v>699</v>
      </c>
      <c r="D648" s="30" t="s">
        <v>936</v>
      </c>
      <c r="E648" s="30">
        <v>5105030770</v>
      </c>
      <c r="F648" s="30" t="s">
        <v>134</v>
      </c>
      <c r="G648" s="31">
        <v>1</v>
      </c>
      <c r="H648" s="39">
        <v>25076515.07</v>
      </c>
      <c r="I648" s="39">
        <v>19173903.510000002</v>
      </c>
      <c r="J648" s="30" t="s">
        <v>854</v>
      </c>
      <c r="K648" s="54" t="s">
        <v>73</v>
      </c>
      <c r="L648" s="41">
        <v>0</v>
      </c>
      <c r="M648" s="41">
        <v>0</v>
      </c>
    </row>
    <row r="649" spans="1:13" s="56" customFormat="1" ht="36" x14ac:dyDescent="0.25">
      <c r="A649" s="64">
        <v>648</v>
      </c>
      <c r="B649" s="6" t="s">
        <v>1148</v>
      </c>
      <c r="C649" s="67" t="s">
        <v>1033</v>
      </c>
      <c r="D649" s="30" t="s">
        <v>936</v>
      </c>
      <c r="E649" s="30">
        <v>5105030788</v>
      </c>
      <c r="F649" s="30" t="s">
        <v>134</v>
      </c>
      <c r="G649" s="31">
        <v>1</v>
      </c>
      <c r="H649" s="39">
        <v>121254512.01000001</v>
      </c>
      <c r="I649" s="39">
        <v>97666061.109999999</v>
      </c>
      <c r="J649" s="30" t="s">
        <v>857</v>
      </c>
      <c r="K649" s="54" t="s">
        <v>144</v>
      </c>
      <c r="L649" s="39">
        <v>1321839.8999999999</v>
      </c>
      <c r="M649" s="39">
        <v>1439632.5</v>
      </c>
    </row>
    <row r="650" spans="1:13" s="56" customFormat="1" ht="36" x14ac:dyDescent="0.25">
      <c r="A650" s="64">
        <v>649</v>
      </c>
      <c r="B650" s="6" t="s">
        <v>1146</v>
      </c>
      <c r="C650" s="67" t="s">
        <v>1040</v>
      </c>
      <c r="D650" s="30" t="s">
        <v>936</v>
      </c>
      <c r="E650" s="30">
        <v>5105030795</v>
      </c>
      <c r="F650" s="30" t="s">
        <v>134</v>
      </c>
      <c r="G650" s="31">
        <v>1</v>
      </c>
      <c r="H650" s="39">
        <v>18504759</v>
      </c>
      <c r="I650" s="39">
        <v>13453053.07</v>
      </c>
      <c r="J650" s="30" t="s">
        <v>857</v>
      </c>
      <c r="K650" s="54" t="s">
        <v>144</v>
      </c>
      <c r="L650" s="39">
        <v>280070</v>
      </c>
      <c r="M650" s="39">
        <v>304780</v>
      </c>
    </row>
    <row r="651" spans="1:13" s="56" customFormat="1" ht="48" x14ac:dyDescent="0.25">
      <c r="A651" s="64">
        <v>650</v>
      </c>
      <c r="B651" s="6" t="s">
        <v>1003</v>
      </c>
      <c r="C651" s="30" t="s">
        <v>700</v>
      </c>
      <c r="D651" s="30" t="s">
        <v>936</v>
      </c>
      <c r="E651" s="30">
        <v>5105030805</v>
      </c>
      <c r="F651" s="30" t="s">
        <v>134</v>
      </c>
      <c r="G651" s="31">
        <v>1</v>
      </c>
      <c r="H651" s="39">
        <v>31991665.890000001</v>
      </c>
      <c r="I651" s="39">
        <v>25068760.789999999</v>
      </c>
      <c r="J651" s="30" t="s">
        <v>854</v>
      </c>
      <c r="K651" s="54" t="s">
        <v>73</v>
      </c>
      <c r="L651" s="41">
        <v>0</v>
      </c>
      <c r="M651" s="41">
        <v>0</v>
      </c>
    </row>
    <row r="652" spans="1:13" s="56" customFormat="1" ht="36" x14ac:dyDescent="0.25">
      <c r="A652" s="64">
        <v>651</v>
      </c>
      <c r="B652" s="6" t="s">
        <v>1149</v>
      </c>
      <c r="C652" s="67" t="s">
        <v>1037</v>
      </c>
      <c r="D652" s="30" t="s">
        <v>936</v>
      </c>
      <c r="E652" s="30">
        <v>5105030837</v>
      </c>
      <c r="F652" s="30" t="s">
        <v>134</v>
      </c>
      <c r="G652" s="31">
        <v>1</v>
      </c>
      <c r="H652" s="39">
        <v>17201391.48</v>
      </c>
      <c r="I652" s="39">
        <v>11844711.83</v>
      </c>
      <c r="J652" s="30" t="s">
        <v>857</v>
      </c>
      <c r="K652" s="54" t="s">
        <v>144</v>
      </c>
      <c r="L652" s="39">
        <v>323046.25</v>
      </c>
      <c r="M652" s="39">
        <v>359890</v>
      </c>
    </row>
    <row r="653" spans="1:13" s="56" customFormat="1" ht="48" x14ac:dyDescent="0.25">
      <c r="A653" s="64">
        <v>652</v>
      </c>
      <c r="B653" s="6" t="s">
        <v>1003</v>
      </c>
      <c r="C653" s="67" t="s">
        <v>1038</v>
      </c>
      <c r="D653" s="30" t="s">
        <v>936</v>
      </c>
      <c r="E653" s="30">
        <v>5105030851</v>
      </c>
      <c r="F653" s="30" t="s">
        <v>134</v>
      </c>
      <c r="G653" s="31">
        <v>1</v>
      </c>
      <c r="H653" s="39">
        <v>17583000.879999999</v>
      </c>
      <c r="I653" s="39">
        <v>12596122.550000001</v>
      </c>
      <c r="J653" s="30" t="s">
        <v>857</v>
      </c>
      <c r="K653" s="54" t="s">
        <v>144</v>
      </c>
      <c r="L653" s="39">
        <v>342284.5</v>
      </c>
      <c r="M653" s="39">
        <v>363732.5</v>
      </c>
    </row>
    <row r="654" spans="1:13" s="56" customFormat="1" ht="36" x14ac:dyDescent="0.25">
      <c r="A654" s="64">
        <v>653</v>
      </c>
      <c r="B654" s="6" t="s">
        <v>1150</v>
      </c>
      <c r="C654" s="67" t="s">
        <v>1031</v>
      </c>
      <c r="D654" s="30" t="s">
        <v>936</v>
      </c>
      <c r="E654" s="30">
        <v>5105030890</v>
      </c>
      <c r="F654" s="30" t="s">
        <v>134</v>
      </c>
      <c r="G654" s="31">
        <v>1</v>
      </c>
      <c r="H654" s="39">
        <v>30195455.09</v>
      </c>
      <c r="I654" s="39">
        <v>23644387.59</v>
      </c>
      <c r="J654" s="30" t="s">
        <v>857</v>
      </c>
      <c r="K654" s="54" t="s">
        <v>144</v>
      </c>
      <c r="L654" s="39">
        <v>1131150</v>
      </c>
      <c r="M654" s="39">
        <v>1233000</v>
      </c>
    </row>
    <row r="655" spans="1:13" s="56" customFormat="1" ht="36" x14ac:dyDescent="0.25">
      <c r="A655" s="64">
        <v>654</v>
      </c>
      <c r="B655" s="6" t="s">
        <v>1150</v>
      </c>
      <c r="C655" s="67" t="s">
        <v>1034</v>
      </c>
      <c r="D655" s="30" t="s">
        <v>936</v>
      </c>
      <c r="E655" s="30">
        <v>5105030918</v>
      </c>
      <c r="F655" s="30" t="s">
        <v>134</v>
      </c>
      <c r="G655" s="31">
        <v>1</v>
      </c>
      <c r="H655" s="39">
        <v>64662432.859999999</v>
      </c>
      <c r="I655" s="39">
        <v>50321873.399999999</v>
      </c>
      <c r="J655" s="30" t="s">
        <v>857</v>
      </c>
      <c r="K655" s="54" t="s">
        <v>144</v>
      </c>
      <c r="L655" s="39">
        <v>3421735</v>
      </c>
      <c r="M655" s="39">
        <v>3550575</v>
      </c>
    </row>
    <row r="656" spans="1:13" s="56" customFormat="1" ht="36" x14ac:dyDescent="0.25">
      <c r="A656" s="64">
        <v>655</v>
      </c>
      <c r="B656" s="6" t="s">
        <v>1150</v>
      </c>
      <c r="C656" s="67" t="s">
        <v>1035</v>
      </c>
      <c r="D656" s="30" t="s">
        <v>936</v>
      </c>
      <c r="E656" s="30">
        <v>5105030925</v>
      </c>
      <c r="F656" s="30" t="s">
        <v>134</v>
      </c>
      <c r="G656" s="31">
        <v>1</v>
      </c>
      <c r="H656" s="39">
        <v>26322842.27</v>
      </c>
      <c r="I656" s="39">
        <v>20294464.09</v>
      </c>
      <c r="J656" s="30" t="s">
        <v>857</v>
      </c>
      <c r="K656" s="54" t="s">
        <v>144</v>
      </c>
      <c r="L656" s="39">
        <v>1094871</v>
      </c>
      <c r="M656" s="39">
        <v>1163915</v>
      </c>
    </row>
    <row r="657" spans="1:13" s="56" customFormat="1" ht="36" x14ac:dyDescent="0.25">
      <c r="A657" s="64">
        <v>656</v>
      </c>
      <c r="B657" s="6" t="s">
        <v>1151</v>
      </c>
      <c r="C657" s="67" t="s">
        <v>1041</v>
      </c>
      <c r="D657" s="30" t="s">
        <v>936</v>
      </c>
      <c r="E657" s="30">
        <v>5105030932</v>
      </c>
      <c r="F657" s="30" t="s">
        <v>134</v>
      </c>
      <c r="G657" s="31">
        <v>1</v>
      </c>
      <c r="H657" s="39">
        <v>43939135.759999998</v>
      </c>
      <c r="I657" s="39">
        <v>33076485.59</v>
      </c>
      <c r="J657" s="30" t="s">
        <v>857</v>
      </c>
      <c r="K657" s="54" t="s">
        <v>144</v>
      </c>
      <c r="L657" s="39">
        <v>1602379</v>
      </c>
      <c r="M657" s="39">
        <v>1634325</v>
      </c>
    </row>
    <row r="658" spans="1:13" s="56" customFormat="1" ht="36" x14ac:dyDescent="0.25">
      <c r="A658" s="64">
        <v>657</v>
      </c>
      <c r="B658" s="6" t="s">
        <v>1153</v>
      </c>
      <c r="C658" s="67" t="s">
        <v>1045</v>
      </c>
      <c r="D658" s="30" t="s">
        <v>936</v>
      </c>
      <c r="E658" s="30">
        <v>5105030964</v>
      </c>
      <c r="F658" s="30" t="s">
        <v>134</v>
      </c>
      <c r="G658" s="31">
        <v>1</v>
      </c>
      <c r="H658" s="39">
        <v>25442034.059999999</v>
      </c>
      <c r="I658" s="39">
        <v>16416031.99</v>
      </c>
      <c r="J658" s="30" t="s">
        <v>857</v>
      </c>
      <c r="K658" s="54" t="s">
        <v>144</v>
      </c>
      <c r="L658" s="39">
        <v>370905</v>
      </c>
      <c r="M658" s="39">
        <v>414610</v>
      </c>
    </row>
    <row r="659" spans="1:13" s="56" customFormat="1" ht="36" x14ac:dyDescent="0.25">
      <c r="A659" s="64">
        <v>658</v>
      </c>
      <c r="B659" s="6" t="s">
        <v>1150</v>
      </c>
      <c r="C659" s="30" t="s">
        <v>701</v>
      </c>
      <c r="D659" s="30" t="s">
        <v>936</v>
      </c>
      <c r="E659" s="30">
        <v>5105030989</v>
      </c>
      <c r="F659" s="30" t="s">
        <v>134</v>
      </c>
      <c r="G659" s="31">
        <v>1</v>
      </c>
      <c r="H659" s="39">
        <v>17971648.109999999</v>
      </c>
      <c r="I659" s="39">
        <v>13300653.23</v>
      </c>
      <c r="J659" s="33" t="s">
        <v>874</v>
      </c>
      <c r="K659" s="37" t="s">
        <v>78</v>
      </c>
      <c r="L659" s="41">
        <v>0</v>
      </c>
      <c r="M659" s="41">
        <v>0</v>
      </c>
    </row>
    <row r="660" spans="1:13" s="56" customFormat="1" ht="36" x14ac:dyDescent="0.25">
      <c r="A660" s="64">
        <v>659</v>
      </c>
      <c r="B660" s="6" t="s">
        <v>1152</v>
      </c>
      <c r="C660" s="30" t="s">
        <v>702</v>
      </c>
      <c r="D660" s="30" t="s">
        <v>936</v>
      </c>
      <c r="E660" s="30">
        <v>5105030996</v>
      </c>
      <c r="F660" s="30" t="s">
        <v>134</v>
      </c>
      <c r="G660" s="31">
        <v>1</v>
      </c>
      <c r="H660" s="39">
        <v>5430712</v>
      </c>
      <c r="I660" s="39">
        <v>4210175.74</v>
      </c>
      <c r="J660" s="33" t="s">
        <v>874</v>
      </c>
      <c r="K660" s="37" t="s">
        <v>78</v>
      </c>
      <c r="L660" s="41">
        <v>0</v>
      </c>
      <c r="M660" s="41">
        <v>0</v>
      </c>
    </row>
    <row r="661" spans="1:13" s="56" customFormat="1" ht="48" x14ac:dyDescent="0.25">
      <c r="A661" s="64">
        <v>660</v>
      </c>
      <c r="B661" s="6" t="s">
        <v>1003</v>
      </c>
      <c r="C661" s="30" t="s">
        <v>703</v>
      </c>
      <c r="D661" s="30" t="s">
        <v>936</v>
      </c>
      <c r="E661" s="30">
        <v>5105031012</v>
      </c>
      <c r="F661" s="30" t="s">
        <v>134</v>
      </c>
      <c r="G661" s="31">
        <v>1</v>
      </c>
      <c r="H661" s="39">
        <v>10499648.09</v>
      </c>
      <c r="I661" s="39">
        <v>7783812.8899999997</v>
      </c>
      <c r="J661" s="33" t="s">
        <v>874</v>
      </c>
      <c r="K661" s="37" t="s">
        <v>78</v>
      </c>
      <c r="L661" s="41">
        <v>0</v>
      </c>
      <c r="M661" s="41">
        <v>0</v>
      </c>
    </row>
    <row r="662" spans="1:13" s="56" customFormat="1" ht="36" x14ac:dyDescent="0.25">
      <c r="A662" s="64">
        <v>661</v>
      </c>
      <c r="B662" s="6" t="s">
        <v>1148</v>
      </c>
      <c r="C662" s="30" t="s">
        <v>704</v>
      </c>
      <c r="D662" s="30" t="s">
        <v>936</v>
      </c>
      <c r="E662" s="30">
        <v>5105031037</v>
      </c>
      <c r="F662" s="30" t="s">
        <v>134</v>
      </c>
      <c r="G662" s="31">
        <v>1</v>
      </c>
      <c r="H662" s="39">
        <v>7913952.04</v>
      </c>
      <c r="I662" s="39">
        <v>6887797</v>
      </c>
      <c r="J662" s="33" t="s">
        <v>874</v>
      </c>
      <c r="K662" s="37" t="s">
        <v>78</v>
      </c>
      <c r="L662" s="41">
        <v>0</v>
      </c>
      <c r="M662" s="41">
        <v>0</v>
      </c>
    </row>
    <row r="663" spans="1:13" s="56" customFormat="1" ht="36" x14ac:dyDescent="0.25">
      <c r="A663" s="64">
        <v>662</v>
      </c>
      <c r="B663" s="6" t="s">
        <v>1149</v>
      </c>
      <c r="C663" s="30" t="s">
        <v>705</v>
      </c>
      <c r="D663" s="30" t="s">
        <v>936</v>
      </c>
      <c r="E663" s="30">
        <v>5105031051</v>
      </c>
      <c r="F663" s="30" t="s">
        <v>134</v>
      </c>
      <c r="G663" s="31">
        <v>1</v>
      </c>
      <c r="H663" s="39">
        <v>4474947</v>
      </c>
      <c r="I663" s="39">
        <v>3061281.33</v>
      </c>
      <c r="J663" s="33" t="s">
        <v>874</v>
      </c>
      <c r="K663" s="37" t="s">
        <v>78</v>
      </c>
      <c r="L663" s="41">
        <v>0</v>
      </c>
      <c r="M663" s="41">
        <v>0</v>
      </c>
    </row>
    <row r="664" spans="1:13" s="56" customFormat="1" ht="36" x14ac:dyDescent="0.25">
      <c r="A664" s="64">
        <v>663</v>
      </c>
      <c r="B664" s="6" t="s">
        <v>1151</v>
      </c>
      <c r="C664" s="30" t="s">
        <v>706</v>
      </c>
      <c r="D664" s="30" t="s">
        <v>936</v>
      </c>
      <c r="E664" s="30">
        <v>5105031076</v>
      </c>
      <c r="F664" s="30" t="s">
        <v>134</v>
      </c>
      <c r="G664" s="31">
        <v>1</v>
      </c>
      <c r="H664" s="39">
        <v>13572010.800000001</v>
      </c>
      <c r="I664" s="39">
        <v>9182429.4000000004</v>
      </c>
      <c r="J664" s="33" t="s">
        <v>874</v>
      </c>
      <c r="K664" s="37" t="s">
        <v>78</v>
      </c>
      <c r="L664" s="41">
        <v>0</v>
      </c>
      <c r="M664" s="41">
        <v>0</v>
      </c>
    </row>
    <row r="665" spans="1:13" s="56" customFormat="1" ht="36" x14ac:dyDescent="0.25">
      <c r="A665" s="64">
        <v>664</v>
      </c>
      <c r="B665" s="6" t="s">
        <v>1146</v>
      </c>
      <c r="C665" s="30" t="s">
        <v>707</v>
      </c>
      <c r="D665" s="30" t="s">
        <v>936</v>
      </c>
      <c r="E665" s="30">
        <v>5105031189</v>
      </c>
      <c r="F665" s="30" t="s">
        <v>134</v>
      </c>
      <c r="G665" s="31">
        <v>1</v>
      </c>
      <c r="H665" s="39">
        <v>3817196</v>
      </c>
      <c r="I665" s="39">
        <v>2336514</v>
      </c>
      <c r="J665" s="33" t="s">
        <v>874</v>
      </c>
      <c r="K665" s="37" t="s">
        <v>78</v>
      </c>
      <c r="L665" s="41">
        <v>0</v>
      </c>
      <c r="M665" s="41">
        <v>0</v>
      </c>
    </row>
    <row r="666" spans="1:13" s="56" customFormat="1" ht="36" x14ac:dyDescent="0.25">
      <c r="A666" s="64">
        <v>665</v>
      </c>
      <c r="B666" s="6" t="s">
        <v>1150</v>
      </c>
      <c r="C666" s="67" t="s">
        <v>1032</v>
      </c>
      <c r="D666" s="30" t="s">
        <v>936</v>
      </c>
      <c r="E666" s="30">
        <v>5105031238</v>
      </c>
      <c r="F666" s="30" t="s">
        <v>134</v>
      </c>
      <c r="G666" s="31">
        <v>1</v>
      </c>
      <c r="H666" s="39">
        <v>37736042.32</v>
      </c>
      <c r="I666" s="39">
        <v>21033413.399999999</v>
      </c>
      <c r="J666" s="30" t="s">
        <v>857</v>
      </c>
      <c r="K666" s="54" t="s">
        <v>144</v>
      </c>
      <c r="L666" s="39">
        <v>1146504.5</v>
      </c>
      <c r="M666" s="39">
        <v>1196925</v>
      </c>
    </row>
    <row r="667" spans="1:13" s="56" customFormat="1" ht="36" x14ac:dyDescent="0.25">
      <c r="A667" s="64">
        <v>666</v>
      </c>
      <c r="B667" s="6" t="s">
        <v>1155</v>
      </c>
      <c r="C667" s="30" t="s">
        <v>708</v>
      </c>
      <c r="D667" s="30" t="s">
        <v>936</v>
      </c>
      <c r="E667" s="30">
        <v>5105031252</v>
      </c>
      <c r="F667" s="30" t="s">
        <v>134</v>
      </c>
      <c r="G667" s="31">
        <v>1</v>
      </c>
      <c r="H667" s="39">
        <v>26508057.289999999</v>
      </c>
      <c r="I667" s="39">
        <v>19497968.920000002</v>
      </c>
      <c r="J667" s="30" t="s">
        <v>854</v>
      </c>
      <c r="K667" s="54" t="s">
        <v>73</v>
      </c>
      <c r="L667" s="39">
        <v>173050</v>
      </c>
      <c r="M667" s="39">
        <v>185150</v>
      </c>
    </row>
    <row r="668" spans="1:13" s="56" customFormat="1" ht="36" x14ac:dyDescent="0.25">
      <c r="A668" s="64">
        <v>667</v>
      </c>
      <c r="B668" s="6" t="s">
        <v>684</v>
      </c>
      <c r="C668" s="30" t="s">
        <v>709</v>
      </c>
      <c r="D668" s="30" t="s">
        <v>936</v>
      </c>
      <c r="E668" s="30">
        <v>5105031365</v>
      </c>
      <c r="F668" s="30" t="s">
        <v>134</v>
      </c>
      <c r="G668" s="31">
        <v>1</v>
      </c>
      <c r="H668" s="39">
        <v>176539594.91</v>
      </c>
      <c r="I668" s="39">
        <v>135780401.02000001</v>
      </c>
      <c r="J668" s="30" t="s">
        <v>854</v>
      </c>
      <c r="K668" s="54" t="s">
        <v>73</v>
      </c>
      <c r="L668" s="41">
        <v>0</v>
      </c>
      <c r="M668" s="41">
        <v>0</v>
      </c>
    </row>
    <row r="669" spans="1:13" s="56" customFormat="1" ht="36" x14ac:dyDescent="0.25">
      <c r="A669" s="64">
        <v>668</v>
      </c>
      <c r="B669" s="6" t="s">
        <v>684</v>
      </c>
      <c r="C669" s="30" t="s">
        <v>689</v>
      </c>
      <c r="D669" s="30" t="s">
        <v>936</v>
      </c>
      <c r="E669" s="30">
        <v>5105030234</v>
      </c>
      <c r="F669" s="30" t="s">
        <v>134</v>
      </c>
      <c r="G669" s="31">
        <v>1</v>
      </c>
      <c r="H669" s="39">
        <v>0</v>
      </c>
      <c r="I669" s="39">
        <v>0</v>
      </c>
      <c r="J669" s="30" t="s">
        <v>854</v>
      </c>
      <c r="K669" s="54" t="s">
        <v>73</v>
      </c>
      <c r="L669" s="41">
        <v>0</v>
      </c>
      <c r="M669" s="41">
        <v>0</v>
      </c>
    </row>
    <row r="670" spans="1:13" s="56" customFormat="1" ht="36" x14ac:dyDescent="0.25">
      <c r="A670" s="64">
        <v>669</v>
      </c>
      <c r="B670" s="6" t="s">
        <v>1153</v>
      </c>
      <c r="C670" s="67" t="s">
        <v>1043</v>
      </c>
      <c r="D670" s="30" t="s">
        <v>936</v>
      </c>
      <c r="E670" s="30">
        <v>5105031372</v>
      </c>
      <c r="F670" s="30" t="s">
        <v>134</v>
      </c>
      <c r="G670" s="31">
        <v>1</v>
      </c>
      <c r="H670" s="39">
        <v>92530711.239999995</v>
      </c>
      <c r="I670" s="39">
        <v>68630251.409999996</v>
      </c>
      <c r="J670" s="30" t="s">
        <v>857</v>
      </c>
      <c r="K670" s="54" t="s">
        <v>144</v>
      </c>
      <c r="L670" s="39">
        <v>3689712.5</v>
      </c>
      <c r="M670" s="39">
        <v>3809149.1</v>
      </c>
    </row>
    <row r="671" spans="1:13" s="56" customFormat="1" ht="36" x14ac:dyDescent="0.25">
      <c r="A671" s="64">
        <v>670</v>
      </c>
      <c r="B671" s="6" t="s">
        <v>1154</v>
      </c>
      <c r="C671" s="67" t="s">
        <v>710</v>
      </c>
      <c r="D671" s="30" t="s">
        <v>936</v>
      </c>
      <c r="E671" s="30">
        <v>5105031414</v>
      </c>
      <c r="F671" s="30" t="s">
        <v>134</v>
      </c>
      <c r="G671" s="31">
        <v>1</v>
      </c>
      <c r="H671" s="39">
        <v>86726704.370000005</v>
      </c>
      <c r="I671" s="39">
        <v>68236678.370000005</v>
      </c>
      <c r="J671" s="30" t="s">
        <v>857</v>
      </c>
      <c r="K671" s="54" t="s">
        <v>144</v>
      </c>
      <c r="L671" s="39">
        <v>4342430.55</v>
      </c>
      <c r="M671" s="39">
        <v>4494345.29</v>
      </c>
    </row>
    <row r="672" spans="1:13" s="56" customFormat="1" ht="36" x14ac:dyDescent="0.25">
      <c r="A672" s="64">
        <v>671</v>
      </c>
      <c r="B672" s="6" t="s">
        <v>935</v>
      </c>
      <c r="C672" s="30" t="s">
        <v>711</v>
      </c>
      <c r="D672" s="30" t="s">
        <v>936</v>
      </c>
      <c r="E672" s="30">
        <v>5105031478</v>
      </c>
      <c r="F672" s="30" t="s">
        <v>134</v>
      </c>
      <c r="G672" s="31">
        <v>1</v>
      </c>
      <c r="H672" s="39">
        <v>3108630</v>
      </c>
      <c r="I672" s="39">
        <v>2169395</v>
      </c>
      <c r="J672" s="33" t="s">
        <v>874</v>
      </c>
      <c r="K672" s="37" t="s">
        <v>78</v>
      </c>
      <c r="L672" s="41">
        <v>0</v>
      </c>
      <c r="M672" s="41">
        <v>0</v>
      </c>
    </row>
    <row r="673" spans="1:13" s="56" customFormat="1" ht="36" x14ac:dyDescent="0.25">
      <c r="A673" s="64">
        <v>672</v>
      </c>
      <c r="B673" s="6" t="s">
        <v>684</v>
      </c>
      <c r="C673" s="30" t="s">
        <v>712</v>
      </c>
      <c r="D673" s="30" t="s">
        <v>936</v>
      </c>
      <c r="E673" s="30">
        <v>5105031654</v>
      </c>
      <c r="F673" s="30" t="s">
        <v>134</v>
      </c>
      <c r="G673" s="31">
        <v>1</v>
      </c>
      <c r="H673" s="39">
        <v>40316168.170000002</v>
      </c>
      <c r="I673" s="39">
        <v>39780842.700000003</v>
      </c>
      <c r="J673" s="33" t="s">
        <v>874</v>
      </c>
      <c r="K673" s="37" t="s">
        <v>78</v>
      </c>
      <c r="L673" s="41">
        <v>0</v>
      </c>
      <c r="M673" s="41">
        <v>0</v>
      </c>
    </row>
    <row r="674" spans="1:13" s="56" customFormat="1" ht="36" x14ac:dyDescent="0.25">
      <c r="A674" s="64">
        <v>673</v>
      </c>
      <c r="B674" s="30" t="s">
        <v>684</v>
      </c>
      <c r="C674" s="30" t="s">
        <v>713</v>
      </c>
      <c r="D674" s="30" t="s">
        <v>936</v>
      </c>
      <c r="E674" s="30">
        <v>5105031728</v>
      </c>
      <c r="F674" s="30" t="s">
        <v>137</v>
      </c>
      <c r="G674" s="31">
        <v>1</v>
      </c>
      <c r="H674" s="39">
        <v>50200436.969999999</v>
      </c>
      <c r="I674" s="39">
        <v>41529274.82</v>
      </c>
      <c r="J674" s="33" t="s">
        <v>907</v>
      </c>
      <c r="K674" s="54" t="s">
        <v>102</v>
      </c>
      <c r="L674" s="39">
        <v>914120</v>
      </c>
      <c r="M674" s="39">
        <v>972760</v>
      </c>
    </row>
    <row r="675" spans="1:13" s="56" customFormat="1" ht="36" x14ac:dyDescent="0.25">
      <c r="A675" s="64">
        <v>674</v>
      </c>
      <c r="B675" s="30" t="s">
        <v>684</v>
      </c>
      <c r="C675" s="67" t="s">
        <v>1044</v>
      </c>
      <c r="D675" s="30" t="s">
        <v>936</v>
      </c>
      <c r="E675" s="30">
        <v>5105032062</v>
      </c>
      <c r="F675" s="30" t="s">
        <v>134</v>
      </c>
      <c r="G675" s="31">
        <v>1</v>
      </c>
      <c r="H675" s="39">
        <v>6014726.9699999997</v>
      </c>
      <c r="I675" s="39">
        <v>3615853.5</v>
      </c>
      <c r="J675" s="30" t="s">
        <v>857</v>
      </c>
      <c r="K675" s="54" t="s">
        <v>144</v>
      </c>
      <c r="L675" s="39">
        <v>50960</v>
      </c>
      <c r="M675" s="39">
        <v>60020</v>
      </c>
    </row>
    <row r="676" spans="1:13" s="81" customFormat="1" ht="72" x14ac:dyDescent="0.25">
      <c r="A676" s="64">
        <v>675</v>
      </c>
      <c r="B676" s="6" t="s">
        <v>684</v>
      </c>
      <c r="C676" s="6" t="s">
        <v>714</v>
      </c>
      <c r="D676" s="6" t="s">
        <v>936</v>
      </c>
      <c r="E676" s="6">
        <v>5105032312</v>
      </c>
      <c r="F676" s="6" t="s">
        <v>134</v>
      </c>
      <c r="G676" s="42">
        <v>1</v>
      </c>
      <c r="H676" s="43">
        <v>11477600</v>
      </c>
      <c r="I676" s="43">
        <v>10368733.33</v>
      </c>
      <c r="J676" s="15" t="s">
        <v>910</v>
      </c>
      <c r="K676" s="13" t="s">
        <v>159</v>
      </c>
      <c r="L676" s="89">
        <v>0</v>
      </c>
      <c r="M676" s="89">
        <v>0</v>
      </c>
    </row>
    <row r="677" spans="1:13" s="81" customFormat="1" ht="60" x14ac:dyDescent="0.25">
      <c r="A677" s="64">
        <v>676</v>
      </c>
      <c r="B677" s="6" t="s">
        <v>684</v>
      </c>
      <c r="C677" s="6" t="s">
        <v>1434</v>
      </c>
      <c r="D677" s="6" t="s">
        <v>936</v>
      </c>
      <c r="E677" s="6">
        <v>5105032425</v>
      </c>
      <c r="F677" s="6" t="s">
        <v>134</v>
      </c>
      <c r="G677" s="42">
        <v>1</v>
      </c>
      <c r="H677" s="43">
        <v>94736478.769999996</v>
      </c>
      <c r="I677" s="43">
        <v>77892961.400000006</v>
      </c>
      <c r="J677" s="15" t="s">
        <v>886</v>
      </c>
      <c r="K677" s="13" t="s">
        <v>167</v>
      </c>
      <c r="L677" s="89">
        <v>0</v>
      </c>
      <c r="M677" s="89">
        <v>0</v>
      </c>
    </row>
    <row r="678" spans="1:13" s="81" customFormat="1" ht="36" x14ac:dyDescent="0.25">
      <c r="A678" s="64">
        <v>677</v>
      </c>
      <c r="B678" s="6" t="s">
        <v>684</v>
      </c>
      <c r="C678" s="6" t="s">
        <v>1435</v>
      </c>
      <c r="D678" s="6" t="s">
        <v>936</v>
      </c>
      <c r="E678" s="6">
        <v>5105032440</v>
      </c>
      <c r="F678" s="6" t="s">
        <v>138</v>
      </c>
      <c r="G678" s="42">
        <v>1</v>
      </c>
      <c r="H678" s="43">
        <v>4479283.18</v>
      </c>
      <c r="I678" s="43">
        <v>4158821.61</v>
      </c>
      <c r="J678" s="15" t="s">
        <v>907</v>
      </c>
      <c r="K678" s="13" t="s">
        <v>104</v>
      </c>
      <c r="L678" s="89">
        <v>0</v>
      </c>
      <c r="M678" s="89">
        <v>0</v>
      </c>
    </row>
    <row r="679" spans="1:13" s="81" customFormat="1" ht="36" x14ac:dyDescent="0.25">
      <c r="A679" s="64">
        <v>678</v>
      </c>
      <c r="B679" s="6" t="s">
        <v>684</v>
      </c>
      <c r="C679" s="6" t="s">
        <v>715</v>
      </c>
      <c r="D679" s="6" t="s">
        <v>936</v>
      </c>
      <c r="E679" s="6">
        <v>5105032560</v>
      </c>
      <c r="F679" s="6" t="s">
        <v>134</v>
      </c>
      <c r="G679" s="42">
        <v>1</v>
      </c>
      <c r="H679" s="43">
        <v>7932000</v>
      </c>
      <c r="I679" s="43">
        <v>5042298</v>
      </c>
      <c r="J679" s="15" t="s">
        <v>907</v>
      </c>
      <c r="K679" s="13" t="s">
        <v>104</v>
      </c>
      <c r="L679" s="89">
        <v>0</v>
      </c>
      <c r="M679" s="89">
        <v>0</v>
      </c>
    </row>
    <row r="680" spans="1:13" s="81" customFormat="1" ht="72" x14ac:dyDescent="0.25">
      <c r="A680" s="64">
        <v>679</v>
      </c>
      <c r="B680" s="6" t="s">
        <v>684</v>
      </c>
      <c r="C680" s="6" t="s">
        <v>1436</v>
      </c>
      <c r="D680" s="6" t="s">
        <v>936</v>
      </c>
      <c r="E680" s="6">
        <v>5105032601</v>
      </c>
      <c r="F680" s="6" t="s">
        <v>134</v>
      </c>
      <c r="G680" s="42">
        <v>1</v>
      </c>
      <c r="H680" s="43">
        <v>5681631.9000000004</v>
      </c>
      <c r="I680" s="43">
        <v>3368641.34</v>
      </c>
      <c r="J680" s="15" t="s">
        <v>859</v>
      </c>
      <c r="K680" s="13" t="s">
        <v>200</v>
      </c>
      <c r="L680" s="89">
        <v>0</v>
      </c>
      <c r="M680" s="89">
        <v>0</v>
      </c>
    </row>
    <row r="681" spans="1:13" s="81" customFormat="1" ht="48" x14ac:dyDescent="0.25">
      <c r="A681" s="64">
        <v>680</v>
      </c>
      <c r="B681" s="6" t="s">
        <v>684</v>
      </c>
      <c r="C681" s="6" t="s">
        <v>1047</v>
      </c>
      <c r="D681" s="6" t="s">
        <v>936</v>
      </c>
      <c r="E681" s="6">
        <v>5105032640</v>
      </c>
      <c r="F681" s="6" t="s">
        <v>138</v>
      </c>
      <c r="G681" s="42">
        <v>1</v>
      </c>
      <c r="H681" s="43">
        <v>15328181.630000001</v>
      </c>
      <c r="I681" s="43">
        <v>13805753.359999999</v>
      </c>
      <c r="J681" s="15" t="s">
        <v>910</v>
      </c>
      <c r="K681" s="13" t="s">
        <v>234</v>
      </c>
      <c r="L681" s="89">
        <v>0</v>
      </c>
      <c r="M681" s="89">
        <v>0</v>
      </c>
    </row>
    <row r="682" spans="1:13" s="56" customFormat="1" ht="36" x14ac:dyDescent="0.25">
      <c r="A682" s="64">
        <v>681</v>
      </c>
      <c r="B682" s="6" t="s">
        <v>1150</v>
      </c>
      <c r="C682" s="67" t="s">
        <v>1036</v>
      </c>
      <c r="D682" s="30" t="s">
        <v>936</v>
      </c>
      <c r="E682" s="30">
        <v>5105032721</v>
      </c>
      <c r="F682" s="30" t="s">
        <v>134</v>
      </c>
      <c r="G682" s="31">
        <v>1</v>
      </c>
      <c r="H682" s="39">
        <v>22462678.16</v>
      </c>
      <c r="I682" s="39">
        <v>15817708.58</v>
      </c>
      <c r="J682" s="30" t="s">
        <v>857</v>
      </c>
      <c r="K682" s="54" t="s">
        <v>144</v>
      </c>
      <c r="L682" s="39">
        <v>945430</v>
      </c>
      <c r="M682" s="39">
        <v>921185</v>
      </c>
    </row>
    <row r="683" spans="1:13" s="56" customFormat="1" ht="36" x14ac:dyDescent="0.25">
      <c r="A683" s="64">
        <v>682</v>
      </c>
      <c r="B683" s="6" t="s">
        <v>684</v>
      </c>
      <c r="C683" s="30" t="s">
        <v>716</v>
      </c>
      <c r="D683" s="30" t="s">
        <v>936</v>
      </c>
      <c r="E683" s="30">
        <v>5105032792</v>
      </c>
      <c r="F683" s="30" t="s">
        <v>138</v>
      </c>
      <c r="G683" s="31">
        <v>1</v>
      </c>
      <c r="H683" s="39">
        <v>427329110.76999998</v>
      </c>
      <c r="I683" s="39">
        <v>264691653.06999999</v>
      </c>
      <c r="J683" s="33" t="s">
        <v>920</v>
      </c>
      <c r="K683" s="54" t="s">
        <v>175</v>
      </c>
      <c r="L683" s="39">
        <v>0</v>
      </c>
      <c r="M683" s="39">
        <v>0</v>
      </c>
    </row>
    <row r="684" spans="1:13" s="56" customFormat="1" ht="36" x14ac:dyDescent="0.25">
      <c r="A684" s="64">
        <v>683</v>
      </c>
      <c r="B684" s="6" t="s">
        <v>935</v>
      </c>
      <c r="C684" s="67" t="s">
        <v>1039</v>
      </c>
      <c r="D684" s="30" t="s">
        <v>936</v>
      </c>
      <c r="E684" s="30">
        <v>5110120606</v>
      </c>
      <c r="F684" s="30" t="s">
        <v>134</v>
      </c>
      <c r="G684" s="31">
        <v>1</v>
      </c>
      <c r="H684" s="39">
        <v>13393867.41</v>
      </c>
      <c r="I684" s="39">
        <v>9535244.0800000001</v>
      </c>
      <c r="J684" s="30" t="s">
        <v>857</v>
      </c>
      <c r="K684" s="54" t="s">
        <v>144</v>
      </c>
      <c r="L684" s="39">
        <v>233300</v>
      </c>
      <c r="M684" s="39">
        <v>257600</v>
      </c>
    </row>
    <row r="685" spans="1:13" s="56" customFormat="1" ht="36" x14ac:dyDescent="0.25">
      <c r="A685" s="64">
        <v>684</v>
      </c>
      <c r="B685" s="30" t="s">
        <v>684</v>
      </c>
      <c r="C685" s="30" t="s">
        <v>717</v>
      </c>
      <c r="D685" s="30" t="s">
        <v>936</v>
      </c>
      <c r="E685" s="30">
        <v>5110120613</v>
      </c>
      <c r="F685" s="30" t="s">
        <v>134</v>
      </c>
      <c r="G685" s="31">
        <v>1</v>
      </c>
      <c r="H685" s="39">
        <v>25266322.440000001</v>
      </c>
      <c r="I685" s="39">
        <v>17176968.23</v>
      </c>
      <c r="J685" s="30" t="s">
        <v>854</v>
      </c>
      <c r="K685" s="54" t="s">
        <v>73</v>
      </c>
      <c r="L685" s="41">
        <v>0</v>
      </c>
      <c r="M685" s="41">
        <v>0</v>
      </c>
    </row>
    <row r="686" spans="1:13" s="56" customFormat="1" ht="36" x14ac:dyDescent="0.25">
      <c r="A686" s="64">
        <v>685</v>
      </c>
      <c r="B686" s="30" t="s">
        <v>684</v>
      </c>
      <c r="C686" s="30" t="s">
        <v>1437</v>
      </c>
      <c r="D686" s="30" t="s">
        <v>936</v>
      </c>
      <c r="E686" s="30">
        <v>5105013486</v>
      </c>
      <c r="F686" s="30" t="s">
        <v>771</v>
      </c>
      <c r="G686" s="31">
        <v>1</v>
      </c>
      <c r="H686" s="39">
        <v>20345234</v>
      </c>
      <c r="I686" s="39">
        <v>31510741.66</v>
      </c>
      <c r="J686" s="33" t="s">
        <v>920</v>
      </c>
      <c r="K686" s="54" t="s">
        <v>175</v>
      </c>
      <c r="L686" s="41">
        <v>11437378.35</v>
      </c>
      <c r="M686" s="41">
        <v>11437378.35</v>
      </c>
    </row>
    <row r="687" spans="1:13" s="56" customFormat="1" ht="60" x14ac:dyDescent="0.25">
      <c r="A687" s="64">
        <v>686</v>
      </c>
      <c r="B687" s="30" t="s">
        <v>684</v>
      </c>
      <c r="C687" s="30" t="s">
        <v>1048</v>
      </c>
      <c r="D687" s="30" t="s">
        <v>936</v>
      </c>
      <c r="E687" s="30">
        <v>5105032270</v>
      </c>
      <c r="F687" s="30" t="s">
        <v>138</v>
      </c>
      <c r="G687" s="31">
        <v>1</v>
      </c>
      <c r="H687" s="39">
        <v>4949012.1399999997</v>
      </c>
      <c r="I687" s="39">
        <v>3274756.03</v>
      </c>
      <c r="J687" s="33" t="s">
        <v>913</v>
      </c>
      <c r="K687" s="54" t="s">
        <v>1132</v>
      </c>
      <c r="L687" s="41">
        <v>0</v>
      </c>
      <c r="M687" s="41">
        <v>0</v>
      </c>
    </row>
    <row r="688" spans="1:13" s="56" customFormat="1" ht="36" x14ac:dyDescent="0.25">
      <c r="A688" s="64">
        <v>687</v>
      </c>
      <c r="B688" s="6" t="s">
        <v>684</v>
      </c>
      <c r="C688" s="45" t="s">
        <v>1028</v>
      </c>
      <c r="D688" s="6" t="s">
        <v>936</v>
      </c>
      <c r="E688" s="6">
        <v>5105030555</v>
      </c>
      <c r="F688" s="6" t="s">
        <v>134</v>
      </c>
      <c r="G688" s="42">
        <v>1</v>
      </c>
      <c r="H688" s="43">
        <v>24785555.800000001</v>
      </c>
      <c r="I688" s="43">
        <v>17702760.489999998</v>
      </c>
      <c r="J688" s="6" t="s">
        <v>857</v>
      </c>
      <c r="K688" s="13" t="s">
        <v>144</v>
      </c>
      <c r="L688" s="41">
        <v>825049.5</v>
      </c>
      <c r="M688" s="41">
        <v>905890</v>
      </c>
    </row>
    <row r="689" spans="1:13" s="56" customFormat="1" ht="48.75" customHeight="1" x14ac:dyDescent="0.25">
      <c r="A689" s="64">
        <v>688</v>
      </c>
      <c r="B689" s="30" t="s">
        <v>684</v>
      </c>
      <c r="C689" s="67" t="s">
        <v>1438</v>
      </c>
      <c r="D689" s="30" t="s">
        <v>936</v>
      </c>
      <c r="E689" s="30">
        <v>5105032739</v>
      </c>
      <c r="F689" s="30" t="s">
        <v>771</v>
      </c>
      <c r="G689" s="31">
        <v>1</v>
      </c>
      <c r="H689" s="39">
        <v>186910438.58000001</v>
      </c>
      <c r="I689" s="39">
        <v>117083676.36</v>
      </c>
      <c r="J689" s="33" t="s">
        <v>920</v>
      </c>
      <c r="K689" s="54" t="s">
        <v>175</v>
      </c>
      <c r="L689" s="41">
        <v>118536652.14</v>
      </c>
      <c r="M689" s="41">
        <v>118536652.14</v>
      </c>
    </row>
    <row r="690" spans="1:13" s="56" customFormat="1" ht="48" x14ac:dyDescent="0.25">
      <c r="A690" s="64">
        <v>689</v>
      </c>
      <c r="B690" s="30" t="s">
        <v>956</v>
      </c>
      <c r="C690" s="68" t="s">
        <v>669</v>
      </c>
      <c r="D690" s="68" t="s">
        <v>957</v>
      </c>
      <c r="E690" s="68">
        <v>5105032760</v>
      </c>
      <c r="F690" s="68" t="s">
        <v>138</v>
      </c>
      <c r="G690" s="31">
        <v>1</v>
      </c>
      <c r="H690" s="39">
        <v>42088221.18</v>
      </c>
      <c r="I690" s="39">
        <v>25041317.649999999</v>
      </c>
      <c r="J690" s="33" t="s">
        <v>919</v>
      </c>
      <c r="K690" s="54" t="s">
        <v>181</v>
      </c>
      <c r="L690" s="39">
        <v>0</v>
      </c>
      <c r="M690" s="39">
        <v>0</v>
      </c>
    </row>
    <row r="691" spans="1:13" s="81" customFormat="1" ht="72" x14ac:dyDescent="0.25">
      <c r="A691" s="64">
        <v>690</v>
      </c>
      <c r="B691" s="6" t="s">
        <v>956</v>
      </c>
      <c r="C691" s="93" t="s">
        <v>670</v>
      </c>
      <c r="D691" s="93" t="s">
        <v>957</v>
      </c>
      <c r="E691" s="93">
        <v>5105032697</v>
      </c>
      <c r="F691" s="93" t="s">
        <v>138</v>
      </c>
      <c r="G691" s="42">
        <v>1</v>
      </c>
      <c r="H691" s="43">
        <v>1863011.43</v>
      </c>
      <c r="I691" s="43">
        <v>841803.58</v>
      </c>
      <c r="J691" s="15" t="s">
        <v>910</v>
      </c>
      <c r="K691" s="13" t="s">
        <v>671</v>
      </c>
      <c r="L691" s="43">
        <v>0</v>
      </c>
      <c r="M691" s="43">
        <v>0</v>
      </c>
    </row>
    <row r="692" spans="1:13" s="56" customFormat="1" ht="60" x14ac:dyDescent="0.25">
      <c r="A692" s="64">
        <v>691</v>
      </c>
      <c r="B692" s="30" t="s">
        <v>956</v>
      </c>
      <c r="C692" s="68" t="s">
        <v>672</v>
      </c>
      <c r="D692" s="68" t="s">
        <v>957</v>
      </c>
      <c r="E692" s="68">
        <v>5105031157</v>
      </c>
      <c r="F692" s="30" t="s">
        <v>134</v>
      </c>
      <c r="G692" s="31">
        <v>1</v>
      </c>
      <c r="H692" s="39">
        <v>17789179.98</v>
      </c>
      <c r="I692" s="39">
        <v>14086796.310000001</v>
      </c>
      <c r="J692" s="33" t="s">
        <v>907</v>
      </c>
      <c r="K692" s="54" t="s">
        <v>135</v>
      </c>
      <c r="L692" s="39">
        <v>524925</v>
      </c>
      <c r="M692" s="39">
        <v>0</v>
      </c>
    </row>
    <row r="693" spans="1:13" s="56" customFormat="1" ht="36" x14ac:dyDescent="0.25">
      <c r="A693" s="64">
        <v>692</v>
      </c>
      <c r="B693" s="30" t="s">
        <v>956</v>
      </c>
      <c r="C693" s="68" t="s">
        <v>673</v>
      </c>
      <c r="D693" s="68" t="s">
        <v>957</v>
      </c>
      <c r="E693" s="68">
        <v>5105032538</v>
      </c>
      <c r="F693" s="30" t="s">
        <v>134</v>
      </c>
      <c r="G693" s="31">
        <v>1</v>
      </c>
      <c r="H693" s="39">
        <v>7663761.3099999996</v>
      </c>
      <c r="I693" s="39">
        <v>4940500</v>
      </c>
      <c r="J693" s="33" t="s">
        <v>907</v>
      </c>
      <c r="K693" s="54" t="s">
        <v>104</v>
      </c>
      <c r="L693" s="39">
        <v>0</v>
      </c>
      <c r="M693" s="39">
        <v>0</v>
      </c>
    </row>
    <row r="694" spans="1:13" s="56" customFormat="1" ht="48" x14ac:dyDescent="0.25">
      <c r="A694" s="64">
        <v>693</v>
      </c>
      <c r="B694" s="30" t="s">
        <v>956</v>
      </c>
      <c r="C694" s="68" t="s">
        <v>816</v>
      </c>
      <c r="D694" s="68" t="s">
        <v>957</v>
      </c>
      <c r="E694" s="68">
        <v>5105032707</v>
      </c>
      <c r="F694" s="30" t="s">
        <v>771</v>
      </c>
      <c r="G694" s="31">
        <v>1</v>
      </c>
      <c r="H694" s="39">
        <v>0</v>
      </c>
      <c r="I694" s="39">
        <v>0</v>
      </c>
      <c r="J694" s="33" t="s">
        <v>881</v>
      </c>
      <c r="K694" s="54" t="s">
        <v>772</v>
      </c>
      <c r="L694" s="41">
        <v>26485635</v>
      </c>
      <c r="M694" s="39">
        <v>0</v>
      </c>
    </row>
    <row r="695" spans="1:13" s="56" customFormat="1" ht="48" x14ac:dyDescent="0.25">
      <c r="A695" s="64">
        <v>694</v>
      </c>
      <c r="B695" s="30" t="s">
        <v>956</v>
      </c>
      <c r="C695" s="68" t="s">
        <v>817</v>
      </c>
      <c r="D695" s="68" t="s">
        <v>957</v>
      </c>
      <c r="E695" s="68">
        <v>5105008158</v>
      </c>
      <c r="F695" s="30" t="s">
        <v>771</v>
      </c>
      <c r="G695" s="31">
        <v>1</v>
      </c>
      <c r="H695" s="39">
        <v>0</v>
      </c>
      <c r="I695" s="39">
        <v>0</v>
      </c>
      <c r="J695" s="33" t="s">
        <v>919</v>
      </c>
      <c r="K695" s="54" t="s">
        <v>181</v>
      </c>
      <c r="L695" s="41">
        <v>10560715.18</v>
      </c>
      <c r="M695" s="39">
        <v>0</v>
      </c>
    </row>
    <row r="696" spans="1:13" s="56" customFormat="1" ht="48" x14ac:dyDescent="0.25">
      <c r="A696" s="64">
        <v>695</v>
      </c>
      <c r="B696" s="30" t="s">
        <v>1020</v>
      </c>
      <c r="C696" s="30" t="s">
        <v>1401</v>
      </c>
      <c r="D696" s="30" t="s">
        <v>936</v>
      </c>
      <c r="E696" s="30">
        <v>5105032320</v>
      </c>
      <c r="F696" s="30" t="s">
        <v>138</v>
      </c>
      <c r="G696" s="31">
        <v>1</v>
      </c>
      <c r="H696" s="39">
        <v>232169790.15000001</v>
      </c>
      <c r="I696" s="39">
        <v>142444670.22999999</v>
      </c>
      <c r="J696" s="33" t="s">
        <v>919</v>
      </c>
      <c r="K696" s="54" t="s">
        <v>181</v>
      </c>
      <c r="L696" s="39">
        <v>0</v>
      </c>
      <c r="M696" s="39">
        <v>0</v>
      </c>
    </row>
    <row r="697" spans="1:13" s="56" customFormat="1" ht="36" x14ac:dyDescent="0.25">
      <c r="A697" s="64">
        <v>696</v>
      </c>
      <c r="B697" s="30" t="s">
        <v>1020</v>
      </c>
      <c r="C697" s="30" t="s">
        <v>1402</v>
      </c>
      <c r="D697" s="30" t="s">
        <v>936</v>
      </c>
      <c r="E697" s="30">
        <v>5105010397</v>
      </c>
      <c r="F697" s="30" t="s">
        <v>134</v>
      </c>
      <c r="G697" s="31">
        <v>1</v>
      </c>
      <c r="H697" s="73">
        <v>4662146</v>
      </c>
      <c r="I697" s="73">
        <v>1841500</v>
      </c>
      <c r="J697" s="33" t="s">
        <v>907</v>
      </c>
      <c r="K697" s="54" t="s">
        <v>107</v>
      </c>
      <c r="L697" s="39">
        <v>0</v>
      </c>
      <c r="M697" s="39">
        <v>0</v>
      </c>
    </row>
    <row r="698" spans="1:13" s="56" customFormat="1" ht="36" x14ac:dyDescent="0.25">
      <c r="A698" s="64">
        <v>697</v>
      </c>
      <c r="B698" s="30" t="s">
        <v>935</v>
      </c>
      <c r="C698" s="30" t="s">
        <v>1403</v>
      </c>
      <c r="D698" s="30" t="s">
        <v>936</v>
      </c>
      <c r="E698" s="30">
        <v>5105031485</v>
      </c>
      <c r="F698" s="30" t="s">
        <v>134</v>
      </c>
      <c r="G698" s="31">
        <v>1</v>
      </c>
      <c r="H698" s="39">
        <v>9655612.2699999996</v>
      </c>
      <c r="I698" s="39">
        <v>4819436.82</v>
      </c>
      <c r="J698" s="33" t="s">
        <v>907</v>
      </c>
      <c r="K698" s="54" t="s">
        <v>768</v>
      </c>
      <c r="L698" s="39">
        <v>26350</v>
      </c>
      <c r="M698" s="39">
        <v>25000</v>
      </c>
    </row>
    <row r="699" spans="1:13" s="56" customFormat="1" ht="60" x14ac:dyDescent="0.25">
      <c r="A699" s="64">
        <v>698</v>
      </c>
      <c r="B699" s="30" t="s">
        <v>1017</v>
      </c>
      <c r="C699" s="30" t="s">
        <v>1404</v>
      </c>
      <c r="D699" s="30" t="s">
        <v>932</v>
      </c>
      <c r="E699" s="30">
        <v>5105031100</v>
      </c>
      <c r="F699" s="30" t="s">
        <v>134</v>
      </c>
      <c r="G699" s="31">
        <v>1</v>
      </c>
      <c r="H699" s="30">
        <v>4720668.0999999996</v>
      </c>
      <c r="I699" s="39">
        <v>2038412.5</v>
      </c>
      <c r="J699" s="33" t="s">
        <v>907</v>
      </c>
      <c r="K699" s="54" t="s">
        <v>135</v>
      </c>
      <c r="L699" s="39">
        <v>6200</v>
      </c>
      <c r="M699" s="39">
        <v>6200</v>
      </c>
    </row>
    <row r="700" spans="1:13" s="56" customFormat="1" ht="36" x14ac:dyDescent="0.25">
      <c r="A700" s="64">
        <v>699</v>
      </c>
      <c r="B700" s="30" t="s">
        <v>929</v>
      </c>
      <c r="C700" s="30" t="s">
        <v>579</v>
      </c>
      <c r="D700" s="30" t="s">
        <v>928</v>
      </c>
      <c r="E700" s="30">
        <v>5106000144</v>
      </c>
      <c r="F700" s="30" t="s">
        <v>134</v>
      </c>
      <c r="G700" s="36">
        <v>1</v>
      </c>
      <c r="H700" s="39">
        <v>8528274</v>
      </c>
      <c r="I700" s="39">
        <v>6236678</v>
      </c>
      <c r="J700" s="33" t="s">
        <v>874</v>
      </c>
      <c r="K700" s="37" t="s">
        <v>78</v>
      </c>
      <c r="L700" s="39">
        <v>0</v>
      </c>
      <c r="M700" s="39">
        <v>0</v>
      </c>
    </row>
    <row r="701" spans="1:13" s="81" customFormat="1" ht="72" x14ac:dyDescent="0.25">
      <c r="A701" s="64">
        <v>700</v>
      </c>
      <c r="B701" s="6" t="s">
        <v>929</v>
      </c>
      <c r="C701" s="6" t="s">
        <v>580</v>
      </c>
      <c r="D701" s="6" t="s">
        <v>928</v>
      </c>
      <c r="E701" s="6">
        <v>5106000289</v>
      </c>
      <c r="F701" s="6" t="s">
        <v>138</v>
      </c>
      <c r="G701" s="42">
        <v>1</v>
      </c>
      <c r="H701" s="43">
        <v>5969242</v>
      </c>
      <c r="I701" s="43">
        <v>4312468</v>
      </c>
      <c r="J701" s="15" t="s">
        <v>910</v>
      </c>
      <c r="K701" s="13" t="s">
        <v>159</v>
      </c>
      <c r="L701" s="43">
        <v>0</v>
      </c>
      <c r="M701" s="43">
        <v>0</v>
      </c>
    </row>
    <row r="702" spans="1:13" s="56" customFormat="1" ht="60" x14ac:dyDescent="0.25">
      <c r="A702" s="64">
        <v>701</v>
      </c>
      <c r="B702" s="30" t="s">
        <v>929</v>
      </c>
      <c r="C702" s="30" t="s">
        <v>1068</v>
      </c>
      <c r="D702" s="30" t="s">
        <v>928</v>
      </c>
      <c r="E702" s="30">
        <v>5106006837</v>
      </c>
      <c r="F702" s="30" t="s">
        <v>138</v>
      </c>
      <c r="G702" s="36">
        <v>1</v>
      </c>
      <c r="H702" s="39">
        <v>13096168</v>
      </c>
      <c r="I702" s="39">
        <v>11591296</v>
      </c>
      <c r="J702" s="33" t="s">
        <v>1134</v>
      </c>
      <c r="K702" s="54" t="s">
        <v>1133</v>
      </c>
      <c r="L702" s="39">
        <v>0</v>
      </c>
      <c r="M702" s="39">
        <v>0</v>
      </c>
    </row>
    <row r="703" spans="1:13" s="56" customFormat="1" ht="60" x14ac:dyDescent="0.25">
      <c r="A703" s="64">
        <v>702</v>
      </c>
      <c r="B703" s="30" t="s">
        <v>929</v>
      </c>
      <c r="C703" s="30" t="s">
        <v>581</v>
      </c>
      <c r="D703" s="30" t="s">
        <v>928</v>
      </c>
      <c r="E703" s="30">
        <v>5106006805</v>
      </c>
      <c r="F703" s="30" t="s">
        <v>138</v>
      </c>
      <c r="G703" s="36">
        <v>1</v>
      </c>
      <c r="H703" s="39">
        <v>25875017</v>
      </c>
      <c r="I703" s="39">
        <v>19186060</v>
      </c>
      <c r="J703" s="33" t="s">
        <v>886</v>
      </c>
      <c r="K703" s="54" t="s">
        <v>167</v>
      </c>
      <c r="L703" s="39">
        <v>0</v>
      </c>
      <c r="M703" s="39">
        <v>0</v>
      </c>
    </row>
    <row r="704" spans="1:13" s="56" customFormat="1" ht="48" x14ac:dyDescent="0.25">
      <c r="A704" s="64">
        <v>703</v>
      </c>
      <c r="B704" s="6" t="s">
        <v>954</v>
      </c>
      <c r="C704" s="30" t="s">
        <v>582</v>
      </c>
      <c r="D704" s="30" t="s">
        <v>928</v>
      </c>
      <c r="E704" s="30">
        <v>5106020052</v>
      </c>
      <c r="F704" s="30" t="s">
        <v>134</v>
      </c>
      <c r="G704" s="36">
        <v>1</v>
      </c>
      <c r="H704" s="39">
        <v>116901438</v>
      </c>
      <c r="I704" s="39">
        <v>747087716</v>
      </c>
      <c r="J704" s="30" t="s">
        <v>854</v>
      </c>
      <c r="K704" s="54" t="s">
        <v>73</v>
      </c>
      <c r="L704" s="39">
        <v>615592</v>
      </c>
      <c r="M704" s="39">
        <v>705516</v>
      </c>
    </row>
    <row r="705" spans="1:13" s="56" customFormat="1" ht="48" x14ac:dyDescent="0.25">
      <c r="A705" s="64">
        <v>704</v>
      </c>
      <c r="B705" s="30" t="s">
        <v>929</v>
      </c>
      <c r="C705" s="30" t="s">
        <v>583</v>
      </c>
      <c r="D705" s="30" t="s">
        <v>928</v>
      </c>
      <c r="E705" s="30">
        <v>5106020084</v>
      </c>
      <c r="F705" s="30" t="s">
        <v>134</v>
      </c>
      <c r="G705" s="36">
        <v>1</v>
      </c>
      <c r="H705" s="39">
        <v>64809221</v>
      </c>
      <c r="I705" s="39">
        <v>52766559</v>
      </c>
      <c r="J705" s="30" t="s">
        <v>854</v>
      </c>
      <c r="K705" s="54" t="s">
        <v>141</v>
      </c>
      <c r="L705" s="39">
        <v>561526</v>
      </c>
      <c r="M705" s="39">
        <v>547789</v>
      </c>
    </row>
    <row r="706" spans="1:13" s="56" customFormat="1" ht="36" x14ac:dyDescent="0.25">
      <c r="A706" s="64">
        <v>705</v>
      </c>
      <c r="B706" s="30" t="s">
        <v>929</v>
      </c>
      <c r="C706" s="30" t="s">
        <v>584</v>
      </c>
      <c r="D706" s="30" t="s">
        <v>928</v>
      </c>
      <c r="E706" s="30">
        <v>5106020119</v>
      </c>
      <c r="F706" s="30" t="s">
        <v>134</v>
      </c>
      <c r="G706" s="36">
        <v>1</v>
      </c>
      <c r="H706" s="39">
        <v>34663788</v>
      </c>
      <c r="I706" s="39">
        <v>23179913</v>
      </c>
      <c r="J706" s="33" t="s">
        <v>907</v>
      </c>
      <c r="K706" s="54" t="s">
        <v>104</v>
      </c>
      <c r="L706" s="39">
        <v>97600</v>
      </c>
      <c r="M706" s="39">
        <v>97600</v>
      </c>
    </row>
    <row r="707" spans="1:13" s="56" customFormat="1" ht="36" x14ac:dyDescent="0.25">
      <c r="A707" s="64">
        <v>706</v>
      </c>
      <c r="B707" s="30" t="s">
        <v>929</v>
      </c>
      <c r="C707" s="30" t="s">
        <v>585</v>
      </c>
      <c r="D707" s="30" t="s">
        <v>928</v>
      </c>
      <c r="E707" s="30">
        <v>5106020126</v>
      </c>
      <c r="F707" s="30" t="s">
        <v>134</v>
      </c>
      <c r="G707" s="36">
        <v>1</v>
      </c>
      <c r="H707" s="39">
        <v>34778043</v>
      </c>
      <c r="I707" s="39">
        <v>26748482</v>
      </c>
      <c r="J707" s="33" t="s">
        <v>907</v>
      </c>
      <c r="K707" s="54" t="s">
        <v>112</v>
      </c>
      <c r="L707" s="39">
        <v>72200</v>
      </c>
      <c r="M707" s="39">
        <v>72200</v>
      </c>
    </row>
    <row r="708" spans="1:13" s="56" customFormat="1" ht="48" x14ac:dyDescent="0.25">
      <c r="A708" s="64">
        <v>707</v>
      </c>
      <c r="B708" s="30" t="s">
        <v>929</v>
      </c>
      <c r="C708" s="30" t="s">
        <v>586</v>
      </c>
      <c r="D708" s="30" t="s">
        <v>928</v>
      </c>
      <c r="E708" s="30">
        <v>5106050226</v>
      </c>
      <c r="F708" s="30" t="s">
        <v>134</v>
      </c>
      <c r="G708" s="36">
        <v>1</v>
      </c>
      <c r="H708" s="39">
        <v>24599600</v>
      </c>
      <c r="I708" s="39">
        <v>16545198</v>
      </c>
      <c r="J708" s="30" t="s">
        <v>854</v>
      </c>
      <c r="K708" s="54" t="s">
        <v>141</v>
      </c>
      <c r="L708" s="39">
        <v>61013</v>
      </c>
      <c r="M708" s="39">
        <v>61013</v>
      </c>
    </row>
    <row r="709" spans="1:13" s="56" customFormat="1" ht="36" x14ac:dyDescent="0.25">
      <c r="A709" s="64">
        <v>708</v>
      </c>
      <c r="B709" s="30" t="s">
        <v>929</v>
      </c>
      <c r="C709" s="30" t="s">
        <v>587</v>
      </c>
      <c r="D709" s="30" t="s">
        <v>928</v>
      </c>
      <c r="E709" s="30">
        <v>5106050233</v>
      </c>
      <c r="F709" s="30" t="s">
        <v>134</v>
      </c>
      <c r="G709" s="36">
        <v>1</v>
      </c>
      <c r="H709" s="39">
        <v>20410206</v>
      </c>
      <c r="I709" s="39">
        <v>14601609</v>
      </c>
      <c r="J709" s="33" t="s">
        <v>874</v>
      </c>
      <c r="K709" s="37" t="s">
        <v>78</v>
      </c>
      <c r="L709" s="39">
        <v>0</v>
      </c>
      <c r="M709" s="39">
        <v>0</v>
      </c>
    </row>
    <row r="710" spans="1:13" s="56" customFormat="1" ht="36" x14ac:dyDescent="0.25">
      <c r="A710" s="64">
        <v>709</v>
      </c>
      <c r="B710" s="30" t="s">
        <v>929</v>
      </c>
      <c r="C710" s="30" t="s">
        <v>588</v>
      </c>
      <c r="D710" s="30" t="s">
        <v>928</v>
      </c>
      <c r="E710" s="30">
        <v>5106050297</v>
      </c>
      <c r="F710" s="30" t="s">
        <v>134</v>
      </c>
      <c r="G710" s="36">
        <v>1</v>
      </c>
      <c r="H710" s="39">
        <v>29953896</v>
      </c>
      <c r="I710" s="39">
        <v>23520422</v>
      </c>
      <c r="J710" s="33" t="s">
        <v>874</v>
      </c>
      <c r="K710" s="37" t="s">
        <v>78</v>
      </c>
      <c r="L710" s="39">
        <v>53952</v>
      </c>
      <c r="M710" s="39">
        <v>57336</v>
      </c>
    </row>
    <row r="711" spans="1:13" s="56" customFormat="1" ht="36" x14ac:dyDescent="0.25">
      <c r="A711" s="64">
        <v>710</v>
      </c>
      <c r="B711" s="30" t="s">
        <v>929</v>
      </c>
      <c r="C711" s="30" t="s">
        <v>589</v>
      </c>
      <c r="D711" s="30" t="s">
        <v>928</v>
      </c>
      <c r="E711" s="30">
        <v>5106050307</v>
      </c>
      <c r="F711" s="30" t="s">
        <v>134</v>
      </c>
      <c r="G711" s="36">
        <v>1</v>
      </c>
      <c r="H711" s="39">
        <v>25012882</v>
      </c>
      <c r="I711" s="39">
        <v>17884628</v>
      </c>
      <c r="J711" s="30" t="s">
        <v>857</v>
      </c>
      <c r="K711" s="54" t="s">
        <v>144</v>
      </c>
      <c r="L711" s="39">
        <v>524469</v>
      </c>
      <c r="M711" s="39">
        <v>506904</v>
      </c>
    </row>
    <row r="712" spans="1:13" s="56" customFormat="1" ht="36" x14ac:dyDescent="0.25">
      <c r="A712" s="64">
        <v>711</v>
      </c>
      <c r="B712" s="30" t="s">
        <v>929</v>
      </c>
      <c r="C712" s="30" t="s">
        <v>590</v>
      </c>
      <c r="D712" s="30" t="s">
        <v>928</v>
      </c>
      <c r="E712" s="30">
        <v>5106050314</v>
      </c>
      <c r="F712" s="30" t="s">
        <v>134</v>
      </c>
      <c r="G712" s="36">
        <v>1</v>
      </c>
      <c r="H712" s="39">
        <v>42581450</v>
      </c>
      <c r="I712" s="39">
        <v>32215254</v>
      </c>
      <c r="J712" s="30" t="s">
        <v>857</v>
      </c>
      <c r="K712" s="54" t="s">
        <v>144</v>
      </c>
      <c r="L712" s="39">
        <v>1305747</v>
      </c>
      <c r="M712" s="39">
        <v>1296765</v>
      </c>
    </row>
    <row r="713" spans="1:13" s="56" customFormat="1" ht="36" x14ac:dyDescent="0.25">
      <c r="A713" s="64">
        <v>712</v>
      </c>
      <c r="B713" s="30" t="s">
        <v>929</v>
      </c>
      <c r="C713" s="30" t="s">
        <v>591</v>
      </c>
      <c r="D713" s="30" t="s">
        <v>928</v>
      </c>
      <c r="E713" s="30">
        <v>5106050321</v>
      </c>
      <c r="F713" s="30" t="s">
        <v>134</v>
      </c>
      <c r="G713" s="36">
        <v>1</v>
      </c>
      <c r="H713" s="39">
        <v>11611104</v>
      </c>
      <c r="I713" s="39">
        <v>8232727</v>
      </c>
      <c r="J713" s="30" t="s">
        <v>857</v>
      </c>
      <c r="K713" s="54" t="s">
        <v>144</v>
      </c>
      <c r="L713" s="39">
        <v>68831</v>
      </c>
      <c r="M713" s="39">
        <v>68538</v>
      </c>
    </row>
    <row r="714" spans="1:13" s="56" customFormat="1" ht="36" x14ac:dyDescent="0.25">
      <c r="A714" s="64">
        <v>713</v>
      </c>
      <c r="B714" s="30" t="s">
        <v>929</v>
      </c>
      <c r="C714" s="30" t="s">
        <v>592</v>
      </c>
      <c r="D714" s="30" t="s">
        <v>928</v>
      </c>
      <c r="E714" s="30">
        <v>5106050339</v>
      </c>
      <c r="F714" s="30" t="s">
        <v>134</v>
      </c>
      <c r="G714" s="36">
        <v>1</v>
      </c>
      <c r="H714" s="39">
        <v>23467630</v>
      </c>
      <c r="I714" s="39">
        <v>17581085</v>
      </c>
      <c r="J714" s="30" t="s">
        <v>857</v>
      </c>
      <c r="K714" s="54" t="s">
        <v>144</v>
      </c>
      <c r="L714" s="39">
        <v>672707</v>
      </c>
      <c r="M714" s="39">
        <v>655328</v>
      </c>
    </row>
    <row r="715" spans="1:13" s="56" customFormat="1" ht="36" x14ac:dyDescent="0.25">
      <c r="A715" s="64">
        <v>714</v>
      </c>
      <c r="B715" s="30" t="s">
        <v>929</v>
      </c>
      <c r="C715" s="30" t="s">
        <v>593</v>
      </c>
      <c r="D715" s="30" t="s">
        <v>928</v>
      </c>
      <c r="E715" s="30">
        <v>5106050346</v>
      </c>
      <c r="F715" s="30" t="s">
        <v>134</v>
      </c>
      <c r="G715" s="36">
        <v>1</v>
      </c>
      <c r="H715" s="39">
        <v>25541356</v>
      </c>
      <c r="I715" s="39">
        <v>18283613</v>
      </c>
      <c r="J715" s="30" t="s">
        <v>857</v>
      </c>
      <c r="K715" s="54" t="s">
        <v>144</v>
      </c>
      <c r="L715" s="39">
        <v>937623</v>
      </c>
      <c r="M715" s="39">
        <v>928624</v>
      </c>
    </row>
    <row r="716" spans="1:13" s="56" customFormat="1" ht="36" x14ac:dyDescent="0.25">
      <c r="A716" s="64">
        <v>715</v>
      </c>
      <c r="B716" s="30" t="s">
        <v>929</v>
      </c>
      <c r="C716" s="30" t="s">
        <v>594</v>
      </c>
      <c r="D716" s="30" t="s">
        <v>928</v>
      </c>
      <c r="E716" s="30">
        <v>5106050353</v>
      </c>
      <c r="F716" s="30" t="s">
        <v>134</v>
      </c>
      <c r="G716" s="36">
        <v>1</v>
      </c>
      <c r="H716" s="39">
        <v>25909784</v>
      </c>
      <c r="I716" s="39">
        <v>18003697</v>
      </c>
      <c r="J716" s="30" t="s">
        <v>857</v>
      </c>
      <c r="K716" s="54" t="s">
        <v>144</v>
      </c>
      <c r="L716" s="39">
        <v>699543</v>
      </c>
      <c r="M716" s="39">
        <v>694300</v>
      </c>
    </row>
    <row r="717" spans="1:13" s="56" customFormat="1" ht="36" x14ac:dyDescent="0.25">
      <c r="A717" s="64">
        <v>716</v>
      </c>
      <c r="B717" s="30" t="s">
        <v>929</v>
      </c>
      <c r="C717" s="30" t="s">
        <v>595</v>
      </c>
      <c r="D717" s="30" t="s">
        <v>928</v>
      </c>
      <c r="E717" s="30">
        <v>5106050360</v>
      </c>
      <c r="F717" s="30" t="s">
        <v>134</v>
      </c>
      <c r="G717" s="36">
        <v>1</v>
      </c>
      <c r="H717" s="39">
        <v>24838876</v>
      </c>
      <c r="I717" s="39">
        <v>17017413</v>
      </c>
      <c r="J717" s="30" t="s">
        <v>857</v>
      </c>
      <c r="K717" s="54" t="s">
        <v>144</v>
      </c>
      <c r="L717" s="39">
        <v>362735</v>
      </c>
      <c r="M717" s="39">
        <v>360119</v>
      </c>
    </row>
    <row r="718" spans="1:13" s="56" customFormat="1" ht="36" x14ac:dyDescent="0.25">
      <c r="A718" s="64">
        <v>717</v>
      </c>
      <c r="B718" s="30" t="s">
        <v>929</v>
      </c>
      <c r="C718" s="30" t="s">
        <v>596</v>
      </c>
      <c r="D718" s="30" t="s">
        <v>928</v>
      </c>
      <c r="E718" s="30">
        <v>5106801031</v>
      </c>
      <c r="F718" s="30" t="s">
        <v>134</v>
      </c>
      <c r="G718" s="36">
        <v>1</v>
      </c>
      <c r="H718" s="39">
        <v>20039475</v>
      </c>
      <c r="I718" s="39">
        <v>14577048</v>
      </c>
      <c r="J718" s="33" t="s">
        <v>907</v>
      </c>
      <c r="K718" s="54" t="s">
        <v>104</v>
      </c>
      <c r="L718" s="39">
        <v>88650</v>
      </c>
      <c r="M718" s="39">
        <v>82650</v>
      </c>
    </row>
    <row r="719" spans="1:13" s="56" customFormat="1" ht="36" x14ac:dyDescent="0.25">
      <c r="A719" s="64">
        <v>718</v>
      </c>
      <c r="B719" s="30" t="s">
        <v>929</v>
      </c>
      <c r="C719" s="30" t="s">
        <v>807</v>
      </c>
      <c r="D719" s="30" t="s">
        <v>928</v>
      </c>
      <c r="E719" s="30">
        <v>5106020172</v>
      </c>
      <c r="F719" s="30" t="s">
        <v>771</v>
      </c>
      <c r="G719" s="36">
        <v>1</v>
      </c>
      <c r="H719" s="41">
        <v>8132700</v>
      </c>
      <c r="I719" s="41">
        <v>6332523.7000000002</v>
      </c>
      <c r="J719" s="33" t="s">
        <v>864</v>
      </c>
      <c r="K719" s="54" t="s">
        <v>296</v>
      </c>
      <c r="L719" s="39">
        <v>886043.38</v>
      </c>
      <c r="M719" s="39">
        <v>886043.38</v>
      </c>
    </row>
    <row r="720" spans="1:13" s="56" customFormat="1" ht="48" x14ac:dyDescent="0.25">
      <c r="A720" s="64">
        <v>719</v>
      </c>
      <c r="B720" s="30" t="s">
        <v>954</v>
      </c>
      <c r="C720" s="30" t="s">
        <v>153</v>
      </c>
      <c r="D720" s="30" t="s">
        <v>953</v>
      </c>
      <c r="E720" s="30">
        <v>5106800662</v>
      </c>
      <c r="F720" s="30" t="s">
        <v>134</v>
      </c>
      <c r="G720" s="31">
        <v>1</v>
      </c>
      <c r="H720" s="39">
        <v>35422579</v>
      </c>
      <c r="I720" s="39">
        <v>26100000</v>
      </c>
      <c r="J720" s="33" t="s">
        <v>907</v>
      </c>
      <c r="K720" s="30" t="s">
        <v>102</v>
      </c>
      <c r="L720" s="39">
        <v>2565943.8199999998</v>
      </c>
      <c r="M720" s="39">
        <v>2565943.8199999998</v>
      </c>
    </row>
    <row r="721" spans="1:13" s="56" customFormat="1" ht="48" x14ac:dyDescent="0.25">
      <c r="A721" s="64">
        <v>720</v>
      </c>
      <c r="B721" s="30" t="s">
        <v>954</v>
      </c>
      <c r="C721" s="30" t="s">
        <v>773</v>
      </c>
      <c r="D721" s="30" t="s">
        <v>953</v>
      </c>
      <c r="E721" s="30">
        <v>5106000176</v>
      </c>
      <c r="F721" s="30" t="s">
        <v>771</v>
      </c>
      <c r="G721" s="31">
        <v>1</v>
      </c>
      <c r="H721" s="39">
        <v>0</v>
      </c>
      <c r="I721" s="39">
        <v>0</v>
      </c>
      <c r="J721" s="33" t="s">
        <v>879</v>
      </c>
      <c r="K721" s="54" t="s">
        <v>774</v>
      </c>
      <c r="L721" s="39">
        <v>38329277.890000001</v>
      </c>
      <c r="M721" s="39">
        <v>43386991.159999996</v>
      </c>
    </row>
    <row r="722" spans="1:13" s="56" customFormat="1" ht="48" x14ac:dyDescent="0.25">
      <c r="A722" s="64">
        <v>721</v>
      </c>
      <c r="B722" s="30" t="s">
        <v>954</v>
      </c>
      <c r="C722" s="30" t="s">
        <v>775</v>
      </c>
      <c r="D722" s="30" t="s">
        <v>953</v>
      </c>
      <c r="E722" s="30">
        <v>5106006700</v>
      </c>
      <c r="F722" s="30" t="s">
        <v>771</v>
      </c>
      <c r="G722" s="31">
        <v>1</v>
      </c>
      <c r="H722" s="39">
        <v>0</v>
      </c>
      <c r="I722" s="39">
        <v>0</v>
      </c>
      <c r="J722" s="33" t="s">
        <v>920</v>
      </c>
      <c r="K722" s="54" t="s">
        <v>175</v>
      </c>
      <c r="L722" s="41">
        <v>4646073.59</v>
      </c>
      <c r="M722" s="39">
        <v>8576777.8499999996</v>
      </c>
    </row>
    <row r="723" spans="1:13" s="56" customFormat="1" ht="60" x14ac:dyDescent="0.25">
      <c r="A723" s="64">
        <v>722</v>
      </c>
      <c r="B723" s="30" t="s">
        <v>930</v>
      </c>
      <c r="C723" s="30" t="s">
        <v>597</v>
      </c>
      <c r="D723" s="30" t="s">
        <v>931</v>
      </c>
      <c r="E723" s="30">
        <v>5106050113</v>
      </c>
      <c r="F723" s="30" t="s">
        <v>134</v>
      </c>
      <c r="G723" s="36">
        <v>1</v>
      </c>
      <c r="H723" s="39">
        <v>29023318</v>
      </c>
      <c r="I723" s="39">
        <v>19190634</v>
      </c>
      <c r="J723" s="33" t="s">
        <v>907</v>
      </c>
      <c r="K723" s="54" t="s">
        <v>135</v>
      </c>
      <c r="L723" s="39">
        <v>214690</v>
      </c>
      <c r="M723" s="39">
        <v>214690</v>
      </c>
    </row>
    <row r="724" spans="1:13" s="56" customFormat="1" ht="72" x14ac:dyDescent="0.25">
      <c r="A724" s="64">
        <v>723</v>
      </c>
      <c r="B724" s="30" t="s">
        <v>720</v>
      </c>
      <c r="C724" s="30" t="s">
        <v>721</v>
      </c>
      <c r="D724" s="30" t="s">
        <v>944</v>
      </c>
      <c r="E724" s="30">
        <v>5109004595</v>
      </c>
      <c r="F724" s="30" t="s">
        <v>134</v>
      </c>
      <c r="G724" s="31">
        <v>1</v>
      </c>
      <c r="H724" s="39">
        <v>5108353.54</v>
      </c>
      <c r="I724" s="39">
        <v>4231246.84</v>
      </c>
      <c r="J724" s="33" t="s">
        <v>859</v>
      </c>
      <c r="K724" s="54" t="s">
        <v>200</v>
      </c>
      <c r="L724" s="39">
        <v>0</v>
      </c>
      <c r="M724" s="39">
        <v>0</v>
      </c>
    </row>
    <row r="725" spans="1:13" s="56" customFormat="1" ht="48" x14ac:dyDescent="0.25">
      <c r="A725" s="64">
        <v>724</v>
      </c>
      <c r="B725" s="30" t="s">
        <v>720</v>
      </c>
      <c r="C725" s="30" t="s">
        <v>1446</v>
      </c>
      <c r="D725" s="30" t="s">
        <v>945</v>
      </c>
      <c r="E725" s="30">
        <v>5109003658</v>
      </c>
      <c r="F725" s="30" t="s">
        <v>134</v>
      </c>
      <c r="G725" s="31">
        <v>1</v>
      </c>
      <c r="H725" s="41">
        <v>52936626.710000001</v>
      </c>
      <c r="I725" s="41">
        <v>42159292.560000002</v>
      </c>
      <c r="J725" s="33" t="s">
        <v>921</v>
      </c>
      <c r="K725" s="54" t="s">
        <v>43</v>
      </c>
      <c r="L725" s="39">
        <v>4141589.63</v>
      </c>
      <c r="M725" s="39">
        <v>4301043.54</v>
      </c>
    </row>
    <row r="726" spans="1:13" s="56" customFormat="1" ht="36" x14ac:dyDescent="0.25">
      <c r="A726" s="64">
        <v>725</v>
      </c>
      <c r="B726" s="30" t="s">
        <v>720</v>
      </c>
      <c r="C726" s="30" t="s">
        <v>722</v>
      </c>
      <c r="D726" s="30" t="s">
        <v>944</v>
      </c>
      <c r="E726" s="30">
        <v>5109032680</v>
      </c>
      <c r="F726" s="30" t="s">
        <v>134</v>
      </c>
      <c r="G726" s="31">
        <v>1</v>
      </c>
      <c r="H726" s="39">
        <v>41273821.700000003</v>
      </c>
      <c r="I726" s="74">
        <v>35642307.030000001</v>
      </c>
      <c r="J726" s="30" t="s">
        <v>857</v>
      </c>
      <c r="K726" s="54" t="s">
        <v>144</v>
      </c>
      <c r="L726" s="39">
        <v>2275870.42</v>
      </c>
      <c r="M726" s="39">
        <v>2280355.6</v>
      </c>
    </row>
    <row r="727" spans="1:13" s="81" customFormat="1" ht="48" x14ac:dyDescent="0.25">
      <c r="A727" s="64">
        <v>726</v>
      </c>
      <c r="B727" s="6" t="s">
        <v>720</v>
      </c>
      <c r="C727" s="6" t="s">
        <v>723</v>
      </c>
      <c r="D727" s="6" t="s">
        <v>945</v>
      </c>
      <c r="E727" s="6">
        <v>5109002044</v>
      </c>
      <c r="F727" s="6" t="s">
        <v>138</v>
      </c>
      <c r="G727" s="42">
        <v>1</v>
      </c>
      <c r="H727" s="89">
        <v>55064483.369999997</v>
      </c>
      <c r="I727" s="89">
        <v>41258432.920000002</v>
      </c>
      <c r="J727" s="15" t="s">
        <v>910</v>
      </c>
      <c r="K727" s="13" t="s">
        <v>159</v>
      </c>
      <c r="L727" s="43">
        <v>0</v>
      </c>
      <c r="M727" s="43">
        <v>0</v>
      </c>
    </row>
    <row r="728" spans="1:13" s="56" customFormat="1" ht="84" x14ac:dyDescent="0.25">
      <c r="A728" s="64">
        <v>727</v>
      </c>
      <c r="B728" s="30" t="s">
        <v>720</v>
      </c>
      <c r="C728" s="30" t="s">
        <v>724</v>
      </c>
      <c r="D728" s="30" t="s">
        <v>945</v>
      </c>
      <c r="E728" s="30">
        <v>5109004588</v>
      </c>
      <c r="F728" s="30" t="s">
        <v>134</v>
      </c>
      <c r="G728" s="31">
        <v>1</v>
      </c>
      <c r="H728" s="41">
        <v>41599121.829999998</v>
      </c>
      <c r="I728" s="41">
        <v>26652290.829999998</v>
      </c>
      <c r="J728" s="33" t="s">
        <v>886</v>
      </c>
      <c r="K728" s="54" t="s">
        <v>167</v>
      </c>
      <c r="L728" s="39">
        <v>0</v>
      </c>
      <c r="M728" s="39">
        <v>0</v>
      </c>
    </row>
    <row r="729" spans="1:13" s="56" customFormat="1" ht="36" x14ac:dyDescent="0.25">
      <c r="A729" s="64">
        <v>728</v>
      </c>
      <c r="B729" s="30" t="s">
        <v>720</v>
      </c>
      <c r="C729" s="30" t="s">
        <v>725</v>
      </c>
      <c r="D729" s="30" t="s">
        <v>944</v>
      </c>
      <c r="E729" s="30">
        <v>5109032747</v>
      </c>
      <c r="F729" s="30" t="s">
        <v>134</v>
      </c>
      <c r="G729" s="31">
        <v>1</v>
      </c>
      <c r="H729" s="75">
        <v>49014550.450000003</v>
      </c>
      <c r="I729" s="74">
        <v>40752504.109999999</v>
      </c>
      <c r="J729" s="30" t="s">
        <v>857</v>
      </c>
      <c r="K729" s="54" t="s">
        <v>144</v>
      </c>
      <c r="L729" s="39">
        <v>3766992.4</v>
      </c>
      <c r="M729" s="39">
        <v>3768761.3</v>
      </c>
    </row>
    <row r="730" spans="1:13" s="56" customFormat="1" ht="36" x14ac:dyDescent="0.25">
      <c r="A730" s="64">
        <v>729</v>
      </c>
      <c r="B730" s="30" t="s">
        <v>720</v>
      </c>
      <c r="C730" s="30" t="s">
        <v>726</v>
      </c>
      <c r="D730" s="30" t="s">
        <v>944</v>
      </c>
      <c r="E730" s="30">
        <v>5109002076</v>
      </c>
      <c r="F730" s="30" t="s">
        <v>134</v>
      </c>
      <c r="G730" s="31">
        <v>1</v>
      </c>
      <c r="H730" s="39">
        <v>26624139.66</v>
      </c>
      <c r="I730" s="74">
        <v>20803007.780000001</v>
      </c>
      <c r="J730" s="30" t="s">
        <v>857</v>
      </c>
      <c r="K730" s="54" t="s">
        <v>144</v>
      </c>
      <c r="L730" s="39">
        <v>874122.9</v>
      </c>
      <c r="M730" s="39">
        <v>906139.5</v>
      </c>
    </row>
    <row r="731" spans="1:13" s="56" customFormat="1" ht="96" x14ac:dyDescent="0.25">
      <c r="A731" s="64">
        <v>730</v>
      </c>
      <c r="B731" s="30" t="s">
        <v>720</v>
      </c>
      <c r="C731" s="30" t="s">
        <v>727</v>
      </c>
      <c r="D731" s="30" t="s">
        <v>945</v>
      </c>
      <c r="E731" s="30">
        <v>5109032779</v>
      </c>
      <c r="F731" s="30" t="s">
        <v>134</v>
      </c>
      <c r="G731" s="31">
        <v>1</v>
      </c>
      <c r="H731" s="39">
        <v>17683274.969999999</v>
      </c>
      <c r="I731" s="39">
        <v>15105112.17</v>
      </c>
      <c r="J731" s="33" t="s">
        <v>865</v>
      </c>
      <c r="K731" s="54" t="s">
        <v>273</v>
      </c>
      <c r="L731" s="39">
        <v>0</v>
      </c>
      <c r="M731" s="39">
        <v>0</v>
      </c>
    </row>
    <row r="732" spans="1:13" s="81" customFormat="1" ht="60" x14ac:dyDescent="0.25">
      <c r="A732" s="64">
        <v>731</v>
      </c>
      <c r="B732" s="6" t="s">
        <v>720</v>
      </c>
      <c r="C732" s="6" t="s">
        <v>1104</v>
      </c>
      <c r="D732" s="6" t="s">
        <v>945</v>
      </c>
      <c r="E732" s="6">
        <v>5109002157</v>
      </c>
      <c r="F732" s="6" t="s">
        <v>138</v>
      </c>
      <c r="G732" s="42">
        <v>1</v>
      </c>
      <c r="H732" s="89">
        <v>10107006.23</v>
      </c>
      <c r="I732" s="89">
        <v>7432886.4900000002</v>
      </c>
      <c r="J732" s="15" t="s">
        <v>910</v>
      </c>
      <c r="K732" s="13" t="s">
        <v>234</v>
      </c>
      <c r="L732" s="43">
        <v>0</v>
      </c>
      <c r="M732" s="43">
        <v>0</v>
      </c>
    </row>
    <row r="733" spans="1:13" s="56" customFormat="1" ht="36" x14ac:dyDescent="0.25">
      <c r="A733" s="64">
        <v>732</v>
      </c>
      <c r="B733" s="30" t="s">
        <v>720</v>
      </c>
      <c r="C733" s="30" t="s">
        <v>728</v>
      </c>
      <c r="D733" s="30" t="s">
        <v>944</v>
      </c>
      <c r="E733" s="30">
        <v>5105012281</v>
      </c>
      <c r="F733" s="30" t="s">
        <v>134</v>
      </c>
      <c r="G733" s="31">
        <v>1</v>
      </c>
      <c r="H733" s="39">
        <v>18787206.109999999</v>
      </c>
      <c r="I733" s="74">
        <v>12845769.369999999</v>
      </c>
      <c r="J733" s="30" t="s">
        <v>857</v>
      </c>
      <c r="K733" s="54" t="s">
        <v>144</v>
      </c>
      <c r="L733" s="39">
        <v>874777.25</v>
      </c>
      <c r="M733" s="39">
        <v>90386380</v>
      </c>
    </row>
    <row r="734" spans="1:13" s="56" customFormat="1" ht="36" x14ac:dyDescent="0.25">
      <c r="A734" s="64">
        <v>733</v>
      </c>
      <c r="B734" s="30" t="s">
        <v>720</v>
      </c>
      <c r="C734" s="30" t="s">
        <v>729</v>
      </c>
      <c r="D734" s="30" t="s">
        <v>944</v>
      </c>
      <c r="E734" s="30">
        <v>5105012370</v>
      </c>
      <c r="F734" s="30" t="s">
        <v>134</v>
      </c>
      <c r="G734" s="31">
        <v>1</v>
      </c>
      <c r="H734" s="75">
        <v>30542415.329999998</v>
      </c>
      <c r="I734" s="74">
        <v>21481883.93</v>
      </c>
      <c r="J734" s="30" t="s">
        <v>857</v>
      </c>
      <c r="K734" s="54" t="s">
        <v>144</v>
      </c>
      <c r="L734" s="39">
        <v>1489560.11</v>
      </c>
      <c r="M734" s="39">
        <v>1525357.7</v>
      </c>
    </row>
    <row r="735" spans="1:13" s="56" customFormat="1" ht="60" x14ac:dyDescent="0.25">
      <c r="A735" s="64">
        <v>734</v>
      </c>
      <c r="B735" s="30" t="s">
        <v>720</v>
      </c>
      <c r="C735" s="30" t="s">
        <v>730</v>
      </c>
      <c r="D735" s="30" t="s">
        <v>945</v>
      </c>
      <c r="E735" s="30">
        <v>5109000110</v>
      </c>
      <c r="F735" s="30" t="s">
        <v>134</v>
      </c>
      <c r="G735" s="31">
        <v>1</v>
      </c>
      <c r="H735" s="39">
        <v>3813511.67</v>
      </c>
      <c r="I735" s="39">
        <v>2547162.63</v>
      </c>
      <c r="J735" s="33" t="s">
        <v>907</v>
      </c>
      <c r="K735" s="54" t="s">
        <v>107</v>
      </c>
      <c r="L735" s="39">
        <v>57760</v>
      </c>
      <c r="M735" s="39">
        <v>57760</v>
      </c>
    </row>
    <row r="736" spans="1:13" s="56" customFormat="1" ht="36" x14ac:dyDescent="0.25">
      <c r="A736" s="64">
        <v>735</v>
      </c>
      <c r="B736" s="30" t="s">
        <v>720</v>
      </c>
      <c r="C736" s="30" t="s">
        <v>731</v>
      </c>
      <c r="D736" s="30" t="s">
        <v>944</v>
      </c>
      <c r="E736" s="30">
        <v>5109000255</v>
      </c>
      <c r="F736" s="30" t="s">
        <v>134</v>
      </c>
      <c r="G736" s="31">
        <v>1</v>
      </c>
      <c r="H736" s="75">
        <v>42062549.450000003</v>
      </c>
      <c r="I736" s="74">
        <v>37211621.490000002</v>
      </c>
      <c r="J736" s="30" t="s">
        <v>854</v>
      </c>
      <c r="K736" s="54" t="s">
        <v>141</v>
      </c>
      <c r="L736" s="39">
        <v>5286</v>
      </c>
      <c r="M736" s="39">
        <v>5286</v>
      </c>
    </row>
    <row r="737" spans="1:13" s="56" customFormat="1" ht="36" x14ac:dyDescent="0.25">
      <c r="A737" s="64">
        <v>736</v>
      </c>
      <c r="B737" s="30" t="s">
        <v>720</v>
      </c>
      <c r="C737" s="30" t="s">
        <v>732</v>
      </c>
      <c r="D737" s="30" t="s">
        <v>944</v>
      </c>
      <c r="E737" s="30">
        <v>5109000262</v>
      </c>
      <c r="F737" s="30" t="s">
        <v>134</v>
      </c>
      <c r="G737" s="31">
        <v>1</v>
      </c>
      <c r="H737" s="39">
        <v>56997195.049999997</v>
      </c>
      <c r="I737" s="74">
        <v>36454550.210000001</v>
      </c>
      <c r="J737" s="30" t="s">
        <v>854</v>
      </c>
      <c r="K737" s="54" t="s">
        <v>141</v>
      </c>
      <c r="L737" s="39">
        <v>14096</v>
      </c>
      <c r="M737" s="39">
        <v>14096</v>
      </c>
    </row>
    <row r="738" spans="1:13" s="56" customFormat="1" ht="36" x14ac:dyDescent="0.25">
      <c r="A738" s="64">
        <v>737</v>
      </c>
      <c r="B738" s="30" t="s">
        <v>720</v>
      </c>
      <c r="C738" s="30" t="s">
        <v>1103</v>
      </c>
      <c r="D738" s="30" t="s">
        <v>944</v>
      </c>
      <c r="E738" s="30">
        <v>5109000270</v>
      </c>
      <c r="F738" s="30" t="s">
        <v>134</v>
      </c>
      <c r="G738" s="31">
        <v>1</v>
      </c>
      <c r="H738" s="39">
        <v>78763279.920000002</v>
      </c>
      <c r="I738" s="74">
        <v>58844721.579999998</v>
      </c>
      <c r="J738" s="30" t="s">
        <v>854</v>
      </c>
      <c r="K738" s="54" t="s">
        <v>141</v>
      </c>
      <c r="L738" s="39">
        <v>0</v>
      </c>
      <c r="M738" s="39">
        <v>0</v>
      </c>
    </row>
    <row r="739" spans="1:13" s="56" customFormat="1" ht="36" x14ac:dyDescent="0.25">
      <c r="A739" s="64">
        <v>738</v>
      </c>
      <c r="B739" s="30" t="s">
        <v>720</v>
      </c>
      <c r="C739" s="30" t="s">
        <v>733</v>
      </c>
      <c r="D739" s="30" t="s">
        <v>944</v>
      </c>
      <c r="E739" s="30">
        <v>5109000287</v>
      </c>
      <c r="F739" s="30" t="s">
        <v>134</v>
      </c>
      <c r="G739" s="31">
        <v>1</v>
      </c>
      <c r="H739" s="75">
        <v>72606669.590000004</v>
      </c>
      <c r="I739" s="74">
        <v>50251584.630000003</v>
      </c>
      <c r="J739" s="30" t="s">
        <v>854</v>
      </c>
      <c r="K739" s="54" t="s">
        <v>73</v>
      </c>
      <c r="L739" s="39">
        <v>0</v>
      </c>
      <c r="M739" s="39">
        <v>0</v>
      </c>
    </row>
    <row r="740" spans="1:13" s="56" customFormat="1" ht="48" x14ac:dyDescent="0.25">
      <c r="A740" s="64">
        <v>739</v>
      </c>
      <c r="B740" s="30" t="s">
        <v>720</v>
      </c>
      <c r="C740" s="30" t="s">
        <v>734</v>
      </c>
      <c r="D740" s="30" t="s">
        <v>944</v>
      </c>
      <c r="E740" s="30">
        <v>5109000294</v>
      </c>
      <c r="F740" s="30" t="s">
        <v>134</v>
      </c>
      <c r="G740" s="31">
        <v>1</v>
      </c>
      <c r="H740" s="75">
        <v>13122174.09</v>
      </c>
      <c r="I740" s="74">
        <v>18903620.140000001</v>
      </c>
      <c r="J740" s="30" t="s">
        <v>915</v>
      </c>
      <c r="K740" s="54" t="s">
        <v>623</v>
      </c>
      <c r="L740" s="39">
        <v>0</v>
      </c>
      <c r="M740" s="39">
        <v>0</v>
      </c>
    </row>
    <row r="741" spans="1:13" s="56" customFormat="1" ht="48" x14ac:dyDescent="0.25">
      <c r="A741" s="64">
        <v>740</v>
      </c>
      <c r="B741" s="30" t="s">
        <v>720</v>
      </c>
      <c r="C741" s="30" t="s">
        <v>735</v>
      </c>
      <c r="D741" s="30" t="s">
        <v>944</v>
      </c>
      <c r="E741" s="30">
        <v>5109000304</v>
      </c>
      <c r="F741" s="30" t="s">
        <v>134</v>
      </c>
      <c r="G741" s="31">
        <v>1</v>
      </c>
      <c r="H741" s="39">
        <v>39772279.57</v>
      </c>
      <c r="I741" s="74">
        <v>27227667.460000001</v>
      </c>
      <c r="J741" s="33" t="s">
        <v>916</v>
      </c>
      <c r="K741" s="54" t="s">
        <v>148</v>
      </c>
      <c r="L741" s="39">
        <v>139028</v>
      </c>
      <c r="M741" s="39">
        <v>139028</v>
      </c>
    </row>
    <row r="742" spans="1:13" s="56" customFormat="1" ht="48" x14ac:dyDescent="0.25">
      <c r="A742" s="64">
        <v>741</v>
      </c>
      <c r="B742" s="30" t="s">
        <v>720</v>
      </c>
      <c r="C742" s="30" t="s">
        <v>736</v>
      </c>
      <c r="D742" s="30" t="s">
        <v>944</v>
      </c>
      <c r="E742" s="30">
        <v>5109000311</v>
      </c>
      <c r="F742" s="30" t="s">
        <v>134</v>
      </c>
      <c r="G742" s="31">
        <v>1</v>
      </c>
      <c r="H742" s="75">
        <v>32078053.719999999</v>
      </c>
      <c r="I742" s="74">
        <v>22220050.18</v>
      </c>
      <c r="J742" s="33" t="s">
        <v>916</v>
      </c>
      <c r="K742" s="54" t="s">
        <v>148</v>
      </c>
      <c r="L742" s="39">
        <v>53741</v>
      </c>
      <c r="M742" s="39">
        <v>53741</v>
      </c>
    </row>
    <row r="743" spans="1:13" s="56" customFormat="1" ht="36" x14ac:dyDescent="0.25">
      <c r="A743" s="64">
        <v>742</v>
      </c>
      <c r="B743" s="30" t="s">
        <v>720</v>
      </c>
      <c r="C743" s="30" t="s">
        <v>1105</v>
      </c>
      <c r="D743" s="30" t="s">
        <v>944</v>
      </c>
      <c r="E743" s="30">
        <v>5109000343</v>
      </c>
      <c r="F743" s="30" t="s">
        <v>134</v>
      </c>
      <c r="G743" s="31">
        <v>1</v>
      </c>
      <c r="H743" s="39">
        <v>61936787.399999999</v>
      </c>
      <c r="I743" s="74">
        <v>50087410.630000003</v>
      </c>
      <c r="J743" s="30" t="s">
        <v>854</v>
      </c>
      <c r="K743" s="54" t="s">
        <v>73</v>
      </c>
      <c r="L743" s="39">
        <v>0</v>
      </c>
      <c r="M743" s="39">
        <v>0</v>
      </c>
    </row>
    <row r="744" spans="1:13" s="56" customFormat="1" ht="36" x14ac:dyDescent="0.25">
      <c r="A744" s="64">
        <v>743</v>
      </c>
      <c r="B744" s="30" t="s">
        <v>720</v>
      </c>
      <c r="C744" s="30" t="s">
        <v>737</v>
      </c>
      <c r="D744" s="30" t="s">
        <v>944</v>
      </c>
      <c r="E744" s="30">
        <v>5109000368</v>
      </c>
      <c r="F744" s="30" t="s">
        <v>134</v>
      </c>
      <c r="G744" s="31">
        <v>1</v>
      </c>
      <c r="H744" s="75">
        <v>19805509.5</v>
      </c>
      <c r="I744" s="39">
        <v>16529884.23</v>
      </c>
      <c r="J744" s="33" t="s">
        <v>888</v>
      </c>
      <c r="K744" s="54" t="s">
        <v>198</v>
      </c>
      <c r="L744" s="39">
        <v>0</v>
      </c>
      <c r="M744" s="39">
        <v>0</v>
      </c>
    </row>
    <row r="745" spans="1:13" s="56" customFormat="1" ht="36" x14ac:dyDescent="0.25">
      <c r="A745" s="64">
        <v>744</v>
      </c>
      <c r="B745" s="30" t="s">
        <v>720</v>
      </c>
      <c r="C745" s="30" t="s">
        <v>738</v>
      </c>
      <c r="D745" s="30" t="s">
        <v>944</v>
      </c>
      <c r="E745" s="30">
        <v>5109000375</v>
      </c>
      <c r="F745" s="30" t="s">
        <v>134</v>
      </c>
      <c r="G745" s="31">
        <v>1</v>
      </c>
      <c r="H745" s="75">
        <v>17423042.350000001</v>
      </c>
      <c r="I745" s="39">
        <v>13875715.65</v>
      </c>
      <c r="J745" s="33" t="s">
        <v>888</v>
      </c>
      <c r="K745" s="54" t="s">
        <v>198</v>
      </c>
      <c r="L745" s="39">
        <v>0</v>
      </c>
      <c r="M745" s="39">
        <v>0</v>
      </c>
    </row>
    <row r="746" spans="1:13" s="56" customFormat="1" ht="36" x14ac:dyDescent="0.25">
      <c r="A746" s="64">
        <v>745</v>
      </c>
      <c r="B746" s="30" t="s">
        <v>720</v>
      </c>
      <c r="C746" s="30" t="s">
        <v>739</v>
      </c>
      <c r="D746" s="30" t="s">
        <v>944</v>
      </c>
      <c r="E746" s="30">
        <v>5109000382</v>
      </c>
      <c r="F746" s="30" t="s">
        <v>134</v>
      </c>
      <c r="G746" s="31">
        <v>1</v>
      </c>
      <c r="H746" s="75">
        <v>10674276.470000001</v>
      </c>
      <c r="I746" s="39">
        <v>7933662.4199999999</v>
      </c>
      <c r="J746" s="33" t="s">
        <v>888</v>
      </c>
      <c r="K746" s="54" t="s">
        <v>198</v>
      </c>
      <c r="L746" s="39">
        <v>0</v>
      </c>
      <c r="M746" s="39">
        <v>0</v>
      </c>
    </row>
    <row r="747" spans="1:13" s="56" customFormat="1" ht="36" x14ac:dyDescent="0.25">
      <c r="A747" s="64">
        <v>746</v>
      </c>
      <c r="B747" s="30" t="s">
        <v>720</v>
      </c>
      <c r="C747" s="30" t="s">
        <v>740</v>
      </c>
      <c r="D747" s="30" t="s">
        <v>944</v>
      </c>
      <c r="E747" s="30">
        <v>5109000400</v>
      </c>
      <c r="F747" s="30" t="s">
        <v>134</v>
      </c>
      <c r="G747" s="31">
        <v>1</v>
      </c>
      <c r="H747" s="75">
        <v>12595350.859999999</v>
      </c>
      <c r="I747" s="39">
        <v>11610295.869999999</v>
      </c>
      <c r="J747" s="33" t="s">
        <v>888</v>
      </c>
      <c r="K747" s="54" t="s">
        <v>198</v>
      </c>
      <c r="L747" s="39">
        <v>0</v>
      </c>
      <c r="M747" s="39">
        <v>0</v>
      </c>
    </row>
    <row r="748" spans="1:13" s="56" customFormat="1" ht="36" x14ac:dyDescent="0.25">
      <c r="A748" s="64">
        <v>747</v>
      </c>
      <c r="B748" s="30" t="s">
        <v>720</v>
      </c>
      <c r="C748" s="30" t="s">
        <v>741</v>
      </c>
      <c r="D748" s="30" t="s">
        <v>944</v>
      </c>
      <c r="E748" s="30">
        <v>5109000417</v>
      </c>
      <c r="F748" s="30" t="s">
        <v>134</v>
      </c>
      <c r="G748" s="31">
        <v>1</v>
      </c>
      <c r="H748" s="75">
        <v>9838288.0500000007</v>
      </c>
      <c r="I748" s="39">
        <v>7371116.9800000004</v>
      </c>
      <c r="J748" s="33" t="s">
        <v>888</v>
      </c>
      <c r="K748" s="54" t="s">
        <v>198</v>
      </c>
      <c r="L748" s="39">
        <v>0</v>
      </c>
      <c r="M748" s="39">
        <v>0</v>
      </c>
    </row>
    <row r="749" spans="1:13" s="56" customFormat="1" ht="36" x14ac:dyDescent="0.25">
      <c r="A749" s="64">
        <v>748</v>
      </c>
      <c r="B749" s="30" t="s">
        <v>720</v>
      </c>
      <c r="C749" s="30" t="s">
        <v>742</v>
      </c>
      <c r="D749" s="30" t="s">
        <v>945</v>
      </c>
      <c r="E749" s="30">
        <v>5109000424</v>
      </c>
      <c r="F749" s="30" t="s">
        <v>134</v>
      </c>
      <c r="G749" s="31">
        <v>1</v>
      </c>
      <c r="H749" s="39">
        <v>57279340.020000003</v>
      </c>
      <c r="I749" s="39">
        <v>58696639.880000003</v>
      </c>
      <c r="J749" s="33" t="s">
        <v>907</v>
      </c>
      <c r="K749" s="54" t="s">
        <v>104</v>
      </c>
      <c r="L749" s="39">
        <v>0</v>
      </c>
      <c r="M749" s="39">
        <v>0</v>
      </c>
    </row>
    <row r="750" spans="1:13" s="56" customFormat="1" ht="36" customHeight="1" x14ac:dyDescent="0.25">
      <c r="A750" s="64">
        <v>749</v>
      </c>
      <c r="B750" s="30" t="s">
        <v>720</v>
      </c>
      <c r="C750" s="30" t="s">
        <v>743</v>
      </c>
      <c r="D750" s="30" t="s">
        <v>944</v>
      </c>
      <c r="E750" s="30">
        <v>5109000456</v>
      </c>
      <c r="F750" s="30" t="s">
        <v>134</v>
      </c>
      <c r="G750" s="31">
        <v>1</v>
      </c>
      <c r="H750" s="39">
        <v>65337220.109999999</v>
      </c>
      <c r="I750" s="74">
        <v>53867058.020000003</v>
      </c>
      <c r="J750" s="30" t="s">
        <v>854</v>
      </c>
      <c r="K750" s="54" t="s">
        <v>141</v>
      </c>
      <c r="L750" s="39">
        <v>0</v>
      </c>
      <c r="M750" s="39">
        <v>0</v>
      </c>
    </row>
    <row r="751" spans="1:13" s="56" customFormat="1" ht="36" x14ac:dyDescent="0.25">
      <c r="A751" s="64">
        <v>750</v>
      </c>
      <c r="B751" s="30" t="s">
        <v>720</v>
      </c>
      <c r="C751" s="30" t="s">
        <v>744</v>
      </c>
      <c r="D751" s="30" t="s">
        <v>944</v>
      </c>
      <c r="E751" s="30">
        <v>5109000463</v>
      </c>
      <c r="F751" s="30" t="s">
        <v>134</v>
      </c>
      <c r="G751" s="31">
        <v>1</v>
      </c>
      <c r="H751" s="39">
        <v>37496919.299999997</v>
      </c>
      <c r="I751" s="74">
        <v>27981738.199999999</v>
      </c>
      <c r="J751" s="30" t="s">
        <v>854</v>
      </c>
      <c r="K751" s="54" t="s">
        <v>73</v>
      </c>
      <c r="L751" s="39">
        <v>0</v>
      </c>
      <c r="M751" s="39">
        <v>0</v>
      </c>
    </row>
    <row r="752" spans="1:13" s="56" customFormat="1" ht="36" x14ac:dyDescent="0.25">
      <c r="A752" s="64">
        <v>751</v>
      </c>
      <c r="B752" s="30" t="s">
        <v>720</v>
      </c>
      <c r="C752" s="30" t="s">
        <v>745</v>
      </c>
      <c r="D752" s="30" t="s">
        <v>944</v>
      </c>
      <c r="E752" s="30">
        <v>5109000470</v>
      </c>
      <c r="F752" s="30" t="s">
        <v>134</v>
      </c>
      <c r="G752" s="31">
        <v>1</v>
      </c>
      <c r="H752" s="39">
        <v>95506406.629999995</v>
      </c>
      <c r="I752" s="74">
        <v>66550047.280000001</v>
      </c>
      <c r="J752" s="30" t="s">
        <v>854</v>
      </c>
      <c r="K752" s="54" t="s">
        <v>73</v>
      </c>
      <c r="L752" s="39">
        <v>0</v>
      </c>
      <c r="M752" s="39">
        <v>0</v>
      </c>
    </row>
    <row r="753" spans="1:13" s="56" customFormat="1" ht="36" x14ac:dyDescent="0.25">
      <c r="A753" s="64">
        <v>752</v>
      </c>
      <c r="B753" s="30" t="s">
        <v>720</v>
      </c>
      <c r="C753" s="30" t="s">
        <v>746</v>
      </c>
      <c r="D753" s="30" t="s">
        <v>944</v>
      </c>
      <c r="E753" s="30">
        <v>5109000488</v>
      </c>
      <c r="F753" s="30" t="s">
        <v>134</v>
      </c>
      <c r="G753" s="31">
        <v>1</v>
      </c>
      <c r="H753" s="39">
        <v>47707908.420000002</v>
      </c>
      <c r="I753" s="74">
        <v>39584912.039999999</v>
      </c>
      <c r="J753" s="30" t="s">
        <v>857</v>
      </c>
      <c r="K753" s="54" t="s">
        <v>144</v>
      </c>
      <c r="L753" s="39">
        <v>2733193.22</v>
      </c>
      <c r="M753" s="39">
        <v>2819496.53</v>
      </c>
    </row>
    <row r="754" spans="1:13" s="56" customFormat="1" ht="36" x14ac:dyDescent="0.25">
      <c r="A754" s="64">
        <v>753</v>
      </c>
      <c r="B754" s="30" t="s">
        <v>720</v>
      </c>
      <c r="C754" s="30" t="s">
        <v>747</v>
      </c>
      <c r="D754" s="30" t="s">
        <v>944</v>
      </c>
      <c r="E754" s="30">
        <v>5109000495</v>
      </c>
      <c r="F754" s="30" t="s">
        <v>134</v>
      </c>
      <c r="G754" s="31">
        <v>1</v>
      </c>
      <c r="H754" s="75">
        <v>39487356.189999998</v>
      </c>
      <c r="I754" s="74">
        <v>32045126.469999999</v>
      </c>
      <c r="J754" s="30" t="s">
        <v>857</v>
      </c>
      <c r="K754" s="54" t="s">
        <v>144</v>
      </c>
      <c r="L754" s="39">
        <v>1878535.21</v>
      </c>
      <c r="M754" s="39">
        <v>1917913.1</v>
      </c>
    </row>
    <row r="755" spans="1:13" s="56" customFormat="1" ht="36" x14ac:dyDescent="0.25">
      <c r="A755" s="64">
        <v>754</v>
      </c>
      <c r="B755" s="30" t="s">
        <v>720</v>
      </c>
      <c r="C755" s="30" t="s">
        <v>748</v>
      </c>
      <c r="D755" s="30" t="s">
        <v>944</v>
      </c>
      <c r="E755" s="30">
        <v>5109000505</v>
      </c>
      <c r="F755" s="30" t="s">
        <v>134</v>
      </c>
      <c r="G755" s="31">
        <v>1</v>
      </c>
      <c r="H755" s="75">
        <v>39537533.359999999</v>
      </c>
      <c r="I755" s="74">
        <v>33767533.359999999</v>
      </c>
      <c r="J755" s="30" t="s">
        <v>857</v>
      </c>
      <c r="K755" s="54" t="s">
        <v>144</v>
      </c>
      <c r="L755" s="39">
        <v>1945156.64</v>
      </c>
      <c r="M755" s="39">
        <v>2032461.39</v>
      </c>
    </row>
    <row r="756" spans="1:13" s="56" customFormat="1" ht="36" x14ac:dyDescent="0.25">
      <c r="A756" s="64">
        <v>755</v>
      </c>
      <c r="B756" s="30" t="s">
        <v>720</v>
      </c>
      <c r="C756" s="30" t="s">
        <v>749</v>
      </c>
      <c r="D756" s="30" t="s">
        <v>944</v>
      </c>
      <c r="E756" s="30">
        <v>5109000512</v>
      </c>
      <c r="F756" s="30" t="s">
        <v>134</v>
      </c>
      <c r="G756" s="31">
        <v>1</v>
      </c>
      <c r="H756" s="75">
        <v>16754195.560000001</v>
      </c>
      <c r="I756" s="74">
        <v>13949220.48</v>
      </c>
      <c r="J756" s="30" t="s">
        <v>857</v>
      </c>
      <c r="K756" s="54" t="s">
        <v>144</v>
      </c>
      <c r="L756" s="39">
        <v>834402.2</v>
      </c>
      <c r="M756" s="39">
        <v>871918.2</v>
      </c>
    </row>
    <row r="757" spans="1:13" s="56" customFormat="1" ht="36" x14ac:dyDescent="0.25">
      <c r="A757" s="64">
        <v>756</v>
      </c>
      <c r="B757" s="30" t="s">
        <v>720</v>
      </c>
      <c r="C757" s="30" t="s">
        <v>750</v>
      </c>
      <c r="D757" s="30" t="s">
        <v>944</v>
      </c>
      <c r="E757" s="30">
        <v>5109000520</v>
      </c>
      <c r="F757" s="30" t="s">
        <v>134</v>
      </c>
      <c r="G757" s="31">
        <v>1</v>
      </c>
      <c r="H757" s="75">
        <v>39877788.560000002</v>
      </c>
      <c r="I757" s="74">
        <v>31753084.379999999</v>
      </c>
      <c r="J757" s="30" t="s">
        <v>857</v>
      </c>
      <c r="K757" s="54" t="s">
        <v>144</v>
      </c>
      <c r="L757" s="39">
        <v>2883483.45</v>
      </c>
      <c r="M757" s="39">
        <v>2913575.8</v>
      </c>
    </row>
    <row r="758" spans="1:13" s="56" customFormat="1" ht="36" x14ac:dyDescent="0.25">
      <c r="A758" s="64">
        <v>757</v>
      </c>
      <c r="B758" s="30" t="s">
        <v>720</v>
      </c>
      <c r="C758" s="30" t="s">
        <v>751</v>
      </c>
      <c r="D758" s="30" t="s">
        <v>944</v>
      </c>
      <c r="E758" s="30">
        <v>5109000537</v>
      </c>
      <c r="F758" s="30" t="s">
        <v>134</v>
      </c>
      <c r="G758" s="31">
        <v>1</v>
      </c>
      <c r="H758" s="75">
        <v>20249087.07</v>
      </c>
      <c r="I758" s="74">
        <v>16733712.73</v>
      </c>
      <c r="J758" s="30" t="s">
        <v>857</v>
      </c>
      <c r="K758" s="54" t="s">
        <v>144</v>
      </c>
      <c r="L758" s="39">
        <v>608187.93000000005</v>
      </c>
      <c r="M758" s="39">
        <v>625282.6</v>
      </c>
    </row>
    <row r="759" spans="1:13" s="56" customFormat="1" ht="36" x14ac:dyDescent="0.25">
      <c r="A759" s="64">
        <v>758</v>
      </c>
      <c r="B759" s="30" t="s">
        <v>720</v>
      </c>
      <c r="C759" s="30" t="s">
        <v>752</v>
      </c>
      <c r="D759" s="30" t="s">
        <v>944</v>
      </c>
      <c r="E759" s="30">
        <v>5109000544</v>
      </c>
      <c r="F759" s="30" t="s">
        <v>134</v>
      </c>
      <c r="G759" s="31">
        <v>1</v>
      </c>
      <c r="H759" s="75">
        <v>37888836.798</v>
      </c>
      <c r="I759" s="74">
        <v>30822922.780000001</v>
      </c>
      <c r="J759" s="30" t="s">
        <v>857</v>
      </c>
      <c r="K759" s="54" t="s">
        <v>144</v>
      </c>
      <c r="L759" s="39">
        <v>2166533.19</v>
      </c>
      <c r="M759" s="39">
        <v>2250347</v>
      </c>
    </row>
    <row r="760" spans="1:13" s="56" customFormat="1" ht="36" x14ac:dyDescent="0.25">
      <c r="A760" s="64">
        <v>759</v>
      </c>
      <c r="B760" s="30" t="s">
        <v>720</v>
      </c>
      <c r="C760" s="30" t="s">
        <v>753</v>
      </c>
      <c r="D760" s="30" t="s">
        <v>944</v>
      </c>
      <c r="E760" s="30">
        <v>5109000551</v>
      </c>
      <c r="F760" s="30" t="s">
        <v>134</v>
      </c>
      <c r="G760" s="31">
        <v>1</v>
      </c>
      <c r="H760" s="75">
        <v>53485772.82</v>
      </c>
      <c r="I760" s="74">
        <v>43715547.119999997</v>
      </c>
      <c r="J760" s="30" t="s">
        <v>857</v>
      </c>
      <c r="K760" s="54" t="s">
        <v>144</v>
      </c>
      <c r="L760" s="39">
        <v>1728690.07</v>
      </c>
      <c r="M760" s="39">
        <v>1839293.71</v>
      </c>
    </row>
    <row r="761" spans="1:13" s="56" customFormat="1" ht="36" x14ac:dyDescent="0.25">
      <c r="A761" s="64">
        <v>760</v>
      </c>
      <c r="B761" s="30" t="s">
        <v>720</v>
      </c>
      <c r="C761" s="30" t="s">
        <v>754</v>
      </c>
      <c r="D761" s="30" t="s">
        <v>944</v>
      </c>
      <c r="E761" s="30">
        <v>5109000569</v>
      </c>
      <c r="F761" s="30" t="s">
        <v>134</v>
      </c>
      <c r="G761" s="31">
        <v>1</v>
      </c>
      <c r="H761" s="75">
        <v>28261793.899999999</v>
      </c>
      <c r="I761" s="74">
        <v>23240378.68</v>
      </c>
      <c r="J761" s="30" t="s">
        <v>857</v>
      </c>
      <c r="K761" s="54" t="s">
        <v>144</v>
      </c>
      <c r="L761" s="39">
        <v>1355577.63</v>
      </c>
      <c r="M761" s="39">
        <v>1417665.1</v>
      </c>
    </row>
    <row r="762" spans="1:13" s="56" customFormat="1" ht="36" x14ac:dyDescent="0.25">
      <c r="A762" s="64">
        <v>761</v>
      </c>
      <c r="B762" s="30" t="s">
        <v>720</v>
      </c>
      <c r="C762" s="30" t="s">
        <v>755</v>
      </c>
      <c r="D762" s="30" t="s">
        <v>944</v>
      </c>
      <c r="E762" s="30">
        <v>5109000583</v>
      </c>
      <c r="F762" s="30" t="s">
        <v>134</v>
      </c>
      <c r="G762" s="31">
        <v>1</v>
      </c>
      <c r="H762" s="39">
        <v>19244179.140000001</v>
      </c>
      <c r="I762" s="74">
        <v>10312170.84</v>
      </c>
      <c r="J762" s="30" t="s">
        <v>854</v>
      </c>
      <c r="K762" s="54" t="s">
        <v>141</v>
      </c>
      <c r="L762" s="39">
        <v>0</v>
      </c>
      <c r="M762" s="39">
        <v>0</v>
      </c>
    </row>
    <row r="763" spans="1:13" s="56" customFormat="1" ht="36" x14ac:dyDescent="0.25">
      <c r="A763" s="64">
        <v>762</v>
      </c>
      <c r="B763" s="30" t="s">
        <v>720</v>
      </c>
      <c r="C763" s="30" t="s">
        <v>756</v>
      </c>
      <c r="D763" s="30" t="s">
        <v>944</v>
      </c>
      <c r="E763" s="30">
        <v>5109000590</v>
      </c>
      <c r="F763" s="30" t="s">
        <v>134</v>
      </c>
      <c r="G763" s="31">
        <v>1</v>
      </c>
      <c r="H763" s="75">
        <v>22629292.629999999</v>
      </c>
      <c r="I763" s="74">
        <v>14498156.800000001</v>
      </c>
      <c r="J763" s="30" t="s">
        <v>854</v>
      </c>
      <c r="K763" s="54" t="s">
        <v>141</v>
      </c>
      <c r="L763" s="39">
        <v>268334.40000000002</v>
      </c>
      <c r="M763" s="39">
        <v>262459.09999999998</v>
      </c>
    </row>
    <row r="764" spans="1:13" s="56" customFormat="1" ht="72" x14ac:dyDescent="0.25">
      <c r="A764" s="64">
        <v>763</v>
      </c>
      <c r="B764" s="30" t="s">
        <v>993</v>
      </c>
      <c r="C764" s="30" t="s">
        <v>178</v>
      </c>
      <c r="D764" s="30" t="s">
        <v>994</v>
      </c>
      <c r="E764" s="30">
        <v>5109003979</v>
      </c>
      <c r="F764" s="30" t="s">
        <v>137</v>
      </c>
      <c r="G764" s="31">
        <v>1</v>
      </c>
      <c r="H764" s="39">
        <v>1834934.12</v>
      </c>
      <c r="I764" s="39">
        <v>1377730.31</v>
      </c>
      <c r="J764" s="33" t="s">
        <v>864</v>
      </c>
      <c r="K764" s="54" t="s">
        <v>179</v>
      </c>
      <c r="L764" s="39">
        <v>270817.53000000003</v>
      </c>
      <c r="M764" s="39">
        <v>264497</v>
      </c>
    </row>
    <row r="765" spans="1:13" s="56" customFormat="1" ht="48" x14ac:dyDescent="0.25">
      <c r="A765" s="64">
        <v>764</v>
      </c>
      <c r="B765" s="30" t="s">
        <v>993</v>
      </c>
      <c r="C765" s="30" t="s">
        <v>180</v>
      </c>
      <c r="D765" s="30" t="s">
        <v>994</v>
      </c>
      <c r="E765" s="30">
        <v>5109032666</v>
      </c>
      <c r="F765" s="30" t="s">
        <v>138</v>
      </c>
      <c r="G765" s="31">
        <v>1</v>
      </c>
      <c r="H765" s="39">
        <v>93653493.290000007</v>
      </c>
      <c r="I765" s="39">
        <v>54631889.310000002</v>
      </c>
      <c r="J765" s="33" t="s">
        <v>919</v>
      </c>
      <c r="K765" s="54" t="s">
        <v>181</v>
      </c>
      <c r="L765" s="39">
        <v>0</v>
      </c>
      <c r="M765" s="39">
        <v>0</v>
      </c>
    </row>
    <row r="766" spans="1:13" s="56" customFormat="1" ht="48" x14ac:dyDescent="0.25">
      <c r="A766" s="64">
        <v>765</v>
      </c>
      <c r="B766" s="30" t="s">
        <v>993</v>
      </c>
      <c r="C766" s="30" t="s">
        <v>182</v>
      </c>
      <c r="D766" s="30" t="s">
        <v>994</v>
      </c>
      <c r="E766" s="30">
        <v>5105010693</v>
      </c>
      <c r="F766" s="30" t="s">
        <v>138</v>
      </c>
      <c r="G766" s="31">
        <v>1</v>
      </c>
      <c r="H766" s="39">
        <v>7834712.2599999998</v>
      </c>
      <c r="I766" s="39">
        <v>6400264.5800000001</v>
      </c>
      <c r="J766" s="33" t="s">
        <v>886</v>
      </c>
      <c r="K766" s="54" t="s">
        <v>167</v>
      </c>
      <c r="L766" s="39">
        <v>0</v>
      </c>
      <c r="M766" s="39">
        <v>0</v>
      </c>
    </row>
    <row r="767" spans="1:13" s="81" customFormat="1" ht="60" x14ac:dyDescent="0.25">
      <c r="A767" s="64">
        <v>766</v>
      </c>
      <c r="B767" s="6" t="s">
        <v>993</v>
      </c>
      <c r="C767" s="6" t="s">
        <v>183</v>
      </c>
      <c r="D767" s="6" t="s">
        <v>994</v>
      </c>
      <c r="E767" s="6">
        <v>5109004517</v>
      </c>
      <c r="F767" s="6" t="s">
        <v>138</v>
      </c>
      <c r="G767" s="42">
        <v>1</v>
      </c>
      <c r="H767" s="43">
        <v>9026286.3499999996</v>
      </c>
      <c r="I767" s="43">
        <v>5339398.83</v>
      </c>
      <c r="J767" s="15" t="s">
        <v>910</v>
      </c>
      <c r="K767" s="13" t="s">
        <v>159</v>
      </c>
      <c r="L767" s="43">
        <v>0</v>
      </c>
      <c r="M767" s="43">
        <v>0</v>
      </c>
    </row>
    <row r="768" spans="1:13" s="56" customFormat="1" ht="60" x14ac:dyDescent="0.25">
      <c r="A768" s="64">
        <v>767</v>
      </c>
      <c r="B768" s="30" t="s">
        <v>993</v>
      </c>
      <c r="C768" s="30" t="s">
        <v>1106</v>
      </c>
      <c r="D768" s="30" t="s">
        <v>994</v>
      </c>
      <c r="E768" s="30">
        <v>5109001354</v>
      </c>
      <c r="F768" s="30" t="s">
        <v>134</v>
      </c>
      <c r="G768" s="31">
        <v>1</v>
      </c>
      <c r="H768" s="39">
        <v>27058985.800000001</v>
      </c>
      <c r="I768" s="39">
        <v>21272411.600000001</v>
      </c>
      <c r="J768" s="33" t="s">
        <v>907</v>
      </c>
      <c r="K768" s="54" t="s">
        <v>135</v>
      </c>
      <c r="L768" s="39">
        <v>2687551</v>
      </c>
      <c r="M768" s="39">
        <v>2711501</v>
      </c>
    </row>
    <row r="769" spans="1:13" s="56" customFormat="1" ht="60" x14ac:dyDescent="0.25">
      <c r="A769" s="64">
        <v>768</v>
      </c>
      <c r="B769" s="30" t="s">
        <v>993</v>
      </c>
      <c r="C769" s="30" t="s">
        <v>1107</v>
      </c>
      <c r="D769" s="30" t="s">
        <v>994</v>
      </c>
      <c r="E769" s="30">
        <v>5109001474</v>
      </c>
      <c r="F769" s="30" t="s">
        <v>134</v>
      </c>
      <c r="G769" s="31">
        <v>1</v>
      </c>
      <c r="H769" s="39">
        <v>83089340.049999997</v>
      </c>
      <c r="I769" s="39">
        <v>24766952.780000001</v>
      </c>
      <c r="J769" s="33" t="s">
        <v>907</v>
      </c>
      <c r="K769" s="54" t="s">
        <v>184</v>
      </c>
      <c r="L769" s="39">
        <v>4799130</v>
      </c>
      <c r="M769" s="39">
        <v>5079690</v>
      </c>
    </row>
    <row r="770" spans="1:13" s="56" customFormat="1" ht="60" x14ac:dyDescent="0.25">
      <c r="A770" s="64">
        <v>769</v>
      </c>
      <c r="B770" s="30" t="s">
        <v>993</v>
      </c>
      <c r="C770" s="30" t="s">
        <v>778</v>
      </c>
      <c r="D770" s="30" t="s">
        <v>994</v>
      </c>
      <c r="E770" s="30">
        <v>5109004718</v>
      </c>
      <c r="F770" s="30" t="s">
        <v>771</v>
      </c>
      <c r="G770" s="31">
        <v>1</v>
      </c>
      <c r="H770" s="39">
        <v>0</v>
      </c>
      <c r="I770" s="39">
        <v>0</v>
      </c>
      <c r="J770" s="33" t="s">
        <v>881</v>
      </c>
      <c r="K770" s="54" t="s">
        <v>779</v>
      </c>
      <c r="L770" s="39">
        <v>25126198.800000001</v>
      </c>
      <c r="M770" s="39">
        <v>46587000</v>
      </c>
    </row>
    <row r="771" spans="1:13" s="56" customFormat="1" ht="60" x14ac:dyDescent="0.25">
      <c r="A771" s="64">
        <v>770</v>
      </c>
      <c r="B771" s="30" t="s">
        <v>993</v>
      </c>
      <c r="C771" s="30" t="s">
        <v>780</v>
      </c>
      <c r="D771" s="30" t="s">
        <v>994</v>
      </c>
      <c r="E771" s="30">
        <v>5109003739</v>
      </c>
      <c r="F771" s="30" t="s">
        <v>771</v>
      </c>
      <c r="G771" s="31">
        <v>1</v>
      </c>
      <c r="H771" s="39">
        <v>27384722.010000002</v>
      </c>
      <c r="I771" s="39">
        <v>15085375.57</v>
      </c>
      <c r="J771" s="33" t="s">
        <v>919</v>
      </c>
      <c r="K771" s="54" t="s">
        <v>181</v>
      </c>
      <c r="L771" s="39">
        <v>97951125.269999996</v>
      </c>
      <c r="M771" s="39">
        <v>104217708.92</v>
      </c>
    </row>
    <row r="772" spans="1:13" s="56" customFormat="1" ht="60" x14ac:dyDescent="0.25">
      <c r="A772" s="64">
        <v>771</v>
      </c>
      <c r="B772" s="30" t="s">
        <v>993</v>
      </c>
      <c r="C772" s="30" t="s">
        <v>781</v>
      </c>
      <c r="D772" s="30" t="s">
        <v>994</v>
      </c>
      <c r="E772" s="30">
        <v>5109400084</v>
      </c>
      <c r="F772" s="30" t="s">
        <v>771</v>
      </c>
      <c r="G772" s="31">
        <v>1</v>
      </c>
      <c r="H772" s="39">
        <v>0</v>
      </c>
      <c r="I772" s="39">
        <v>0</v>
      </c>
      <c r="J772" s="33" t="s">
        <v>917</v>
      </c>
      <c r="K772" s="54" t="s">
        <v>782</v>
      </c>
      <c r="L772" s="39">
        <v>915739.07</v>
      </c>
      <c r="M772" s="39">
        <v>915739.07</v>
      </c>
    </row>
    <row r="773" spans="1:13" s="56" customFormat="1" ht="48" x14ac:dyDescent="0.25">
      <c r="A773" s="64">
        <v>772</v>
      </c>
      <c r="B773" s="30" t="s">
        <v>993</v>
      </c>
      <c r="C773" s="30" t="s">
        <v>842</v>
      </c>
      <c r="D773" s="30" t="s">
        <v>995</v>
      </c>
      <c r="E773" s="30">
        <v>5105013366</v>
      </c>
      <c r="F773" s="30" t="s">
        <v>120</v>
      </c>
      <c r="G773" s="31" t="s">
        <v>41</v>
      </c>
      <c r="H773" s="39">
        <v>0</v>
      </c>
      <c r="I773" s="39">
        <v>0</v>
      </c>
      <c r="J773" s="33" t="s">
        <v>878</v>
      </c>
      <c r="K773" s="54" t="s">
        <v>846</v>
      </c>
      <c r="L773" s="39">
        <v>136773005.44999999</v>
      </c>
      <c r="M773" s="39">
        <v>131119020.29000001</v>
      </c>
    </row>
    <row r="774" spans="1:13" s="56" customFormat="1" ht="60" x14ac:dyDescent="0.25">
      <c r="A774" s="64">
        <v>773</v>
      </c>
      <c r="B774" s="30" t="s">
        <v>993</v>
      </c>
      <c r="C774" s="30" t="s">
        <v>1109</v>
      </c>
      <c r="D774" s="30" t="s">
        <v>994</v>
      </c>
      <c r="E774" s="30">
        <v>5105010929</v>
      </c>
      <c r="F774" s="30" t="s">
        <v>134</v>
      </c>
      <c r="G774" s="31" t="s">
        <v>41</v>
      </c>
      <c r="H774" s="39">
        <v>18932760.829999998</v>
      </c>
      <c r="I774" s="39">
        <v>7684247.5499999998</v>
      </c>
      <c r="J774" s="33" t="s">
        <v>907</v>
      </c>
      <c r="K774" s="54" t="s">
        <v>135</v>
      </c>
      <c r="L774" s="39">
        <v>113500</v>
      </c>
      <c r="M774" s="39">
        <v>134300</v>
      </c>
    </row>
    <row r="775" spans="1:13" s="56" customFormat="1" ht="48" x14ac:dyDescent="0.25">
      <c r="A775" s="64">
        <v>774</v>
      </c>
      <c r="B775" s="30" t="s">
        <v>993</v>
      </c>
      <c r="C775" s="30" t="s">
        <v>1110</v>
      </c>
      <c r="D775" s="30" t="s">
        <v>994</v>
      </c>
      <c r="E775" s="30">
        <v>5105013599</v>
      </c>
      <c r="F775" s="30" t="s">
        <v>833</v>
      </c>
      <c r="G775" s="31" t="s">
        <v>41</v>
      </c>
      <c r="H775" s="39">
        <v>443899.36</v>
      </c>
      <c r="I775" s="39">
        <v>0</v>
      </c>
      <c r="J775" s="33" t="s">
        <v>881</v>
      </c>
      <c r="K775" s="54" t="s">
        <v>1135</v>
      </c>
      <c r="L775" s="39">
        <v>0</v>
      </c>
      <c r="M775" s="39">
        <v>0</v>
      </c>
    </row>
    <row r="776" spans="1:13" s="81" customFormat="1" ht="72" x14ac:dyDescent="0.25">
      <c r="A776" s="64">
        <v>775</v>
      </c>
      <c r="B776" s="6" t="s">
        <v>993</v>
      </c>
      <c r="C776" s="6" t="s">
        <v>1111</v>
      </c>
      <c r="D776" s="6" t="s">
        <v>995</v>
      </c>
      <c r="E776" s="6">
        <v>5109004524</v>
      </c>
      <c r="F776" s="6" t="s">
        <v>134</v>
      </c>
      <c r="G776" s="42" t="s">
        <v>41</v>
      </c>
      <c r="H776" s="43">
        <v>24426100.68</v>
      </c>
      <c r="I776" s="43">
        <v>5214493.57</v>
      </c>
      <c r="J776" s="15" t="s">
        <v>910</v>
      </c>
      <c r="K776" s="13" t="s">
        <v>139</v>
      </c>
      <c r="L776" s="43">
        <v>12016.5</v>
      </c>
      <c r="M776" s="43">
        <v>38939.199999999997</v>
      </c>
    </row>
    <row r="777" spans="1:13" s="56" customFormat="1" ht="48" x14ac:dyDescent="0.25">
      <c r="A777" s="64">
        <v>776</v>
      </c>
      <c r="B777" s="30" t="s">
        <v>993</v>
      </c>
      <c r="C777" s="30" t="s">
        <v>1112</v>
      </c>
      <c r="D777" s="30" t="s">
        <v>995</v>
      </c>
      <c r="E777" s="30">
        <v>5109002189</v>
      </c>
      <c r="F777" s="30" t="s">
        <v>134</v>
      </c>
      <c r="G777" s="31" t="s">
        <v>41</v>
      </c>
      <c r="H777" s="39">
        <v>2137692.84</v>
      </c>
      <c r="I777" s="39">
        <v>0</v>
      </c>
      <c r="J777" s="33" t="s">
        <v>894</v>
      </c>
      <c r="K777" s="54" t="s">
        <v>509</v>
      </c>
      <c r="L777" s="39">
        <v>0</v>
      </c>
      <c r="M777" s="39">
        <v>0</v>
      </c>
    </row>
    <row r="778" spans="1:13" s="56" customFormat="1" ht="48" x14ac:dyDescent="0.25">
      <c r="A778" s="64">
        <v>777</v>
      </c>
      <c r="B778" s="30" t="s">
        <v>990</v>
      </c>
      <c r="C778" s="30" t="s">
        <v>1405</v>
      </c>
      <c r="D778" s="30" t="s">
        <v>945</v>
      </c>
      <c r="E778" s="30">
        <v>5109001361</v>
      </c>
      <c r="F778" s="30" t="s">
        <v>134</v>
      </c>
      <c r="G778" s="36">
        <v>1</v>
      </c>
      <c r="H778" s="39">
        <v>29344700</v>
      </c>
      <c r="I778" s="39">
        <v>18487999.460000001</v>
      </c>
      <c r="J778" s="33" t="s">
        <v>907</v>
      </c>
      <c r="K778" s="54" t="s">
        <v>104</v>
      </c>
      <c r="L778" s="39">
        <v>223750</v>
      </c>
      <c r="M778" s="39">
        <v>223750</v>
      </c>
    </row>
    <row r="779" spans="1:13" s="56" customFormat="1" ht="48" x14ac:dyDescent="0.25">
      <c r="A779" s="64">
        <v>778</v>
      </c>
      <c r="B779" s="30" t="s">
        <v>990</v>
      </c>
      <c r="C779" s="30" t="s">
        <v>1406</v>
      </c>
      <c r="D779" s="30" t="s">
        <v>945</v>
      </c>
      <c r="E779" s="69">
        <v>5109001442</v>
      </c>
      <c r="F779" s="30" t="s">
        <v>134</v>
      </c>
      <c r="G779" s="36">
        <v>1</v>
      </c>
      <c r="H779" s="39">
        <v>30446556.920000002</v>
      </c>
      <c r="I779" s="39">
        <v>20183515.579999998</v>
      </c>
      <c r="J779" s="33" t="s">
        <v>907</v>
      </c>
      <c r="K779" s="54" t="s">
        <v>184</v>
      </c>
      <c r="L779" s="39">
        <v>2479874.5099999998</v>
      </c>
      <c r="M779" s="39">
        <v>2678084.4500000002</v>
      </c>
    </row>
    <row r="780" spans="1:13" s="56" customFormat="1" ht="48" x14ac:dyDescent="0.25">
      <c r="A780" s="64">
        <v>779</v>
      </c>
      <c r="B780" s="30" t="s">
        <v>990</v>
      </c>
      <c r="C780" s="30" t="s">
        <v>757</v>
      </c>
      <c r="D780" s="30" t="s">
        <v>945</v>
      </c>
      <c r="E780" s="30">
        <v>5109004394</v>
      </c>
      <c r="F780" s="30" t="s">
        <v>134</v>
      </c>
      <c r="G780" s="31" t="s">
        <v>41</v>
      </c>
      <c r="H780" s="39">
        <v>39799807.159999996</v>
      </c>
      <c r="I780" s="39">
        <v>43361976</v>
      </c>
      <c r="J780" s="33" t="s">
        <v>922</v>
      </c>
      <c r="K780" s="54" t="s">
        <v>758</v>
      </c>
      <c r="L780" s="39">
        <v>9100</v>
      </c>
      <c r="M780" s="39">
        <v>74154.33</v>
      </c>
    </row>
    <row r="781" spans="1:13" s="56" customFormat="1" ht="48" x14ac:dyDescent="0.25">
      <c r="A781" s="64">
        <v>780</v>
      </c>
      <c r="B781" s="30" t="s">
        <v>990</v>
      </c>
      <c r="C781" s="30" t="s">
        <v>1407</v>
      </c>
      <c r="D781" s="30" t="s">
        <v>945</v>
      </c>
      <c r="E781" s="30">
        <v>5109004556</v>
      </c>
      <c r="F781" s="30" t="s">
        <v>771</v>
      </c>
      <c r="G781" s="36">
        <v>1</v>
      </c>
      <c r="H781" s="39">
        <v>3100300</v>
      </c>
      <c r="I781" s="39">
        <v>0</v>
      </c>
      <c r="J781" s="33" t="s">
        <v>878</v>
      </c>
      <c r="K781" s="54" t="s">
        <v>117</v>
      </c>
      <c r="L781" s="39">
        <v>49351015</v>
      </c>
      <c r="M781" s="39">
        <v>56273192</v>
      </c>
    </row>
    <row r="782" spans="1:13" s="56" customFormat="1" ht="60" x14ac:dyDescent="0.25">
      <c r="A782" s="64">
        <v>781</v>
      </c>
      <c r="B782" s="30" t="s">
        <v>989</v>
      </c>
      <c r="C782" s="30" t="s">
        <v>1108</v>
      </c>
      <c r="D782" s="30" t="s">
        <v>988</v>
      </c>
      <c r="E782" s="30">
        <v>5109002037</v>
      </c>
      <c r="F782" s="30" t="s">
        <v>138</v>
      </c>
      <c r="G782" s="36">
        <v>1</v>
      </c>
      <c r="H782" s="39">
        <v>0</v>
      </c>
      <c r="I782" s="39">
        <v>0</v>
      </c>
      <c r="J782" s="33" t="s">
        <v>913</v>
      </c>
      <c r="K782" s="54" t="s">
        <v>767</v>
      </c>
      <c r="L782" s="39">
        <v>0</v>
      </c>
      <c r="M782" s="39">
        <v>0</v>
      </c>
    </row>
    <row r="783" spans="1:13" s="56" customFormat="1" ht="36" x14ac:dyDescent="0.25">
      <c r="A783" s="64">
        <v>782</v>
      </c>
      <c r="B783" s="30" t="s">
        <v>926</v>
      </c>
      <c r="C783" s="30" t="s">
        <v>598</v>
      </c>
      <c r="D783" s="30" t="s">
        <v>927</v>
      </c>
      <c r="E783" s="30">
        <v>5111000799</v>
      </c>
      <c r="F783" s="30" t="s">
        <v>134</v>
      </c>
      <c r="G783" s="31">
        <v>1</v>
      </c>
      <c r="H783" s="39">
        <v>6043436.5899999999</v>
      </c>
      <c r="I783" s="39">
        <v>4453300.5199999996</v>
      </c>
      <c r="J783" s="33" t="s">
        <v>864</v>
      </c>
      <c r="K783" s="54" t="s">
        <v>296</v>
      </c>
      <c r="L783" s="39">
        <v>1118556</v>
      </c>
      <c r="M783" s="39">
        <v>622285</v>
      </c>
    </row>
    <row r="784" spans="1:13" s="56" customFormat="1" ht="36" x14ac:dyDescent="0.25">
      <c r="A784" s="64">
        <v>783</v>
      </c>
      <c r="B784" s="30" t="s">
        <v>926</v>
      </c>
      <c r="C784" s="30" t="s">
        <v>599</v>
      </c>
      <c r="D784" s="30" t="s">
        <v>927</v>
      </c>
      <c r="E784" s="30">
        <v>5111002010</v>
      </c>
      <c r="F784" s="30" t="s">
        <v>134</v>
      </c>
      <c r="G784" s="31">
        <v>1</v>
      </c>
      <c r="H784" s="39">
        <v>12025338.34</v>
      </c>
      <c r="I784" s="39">
        <v>7837897.8600000003</v>
      </c>
      <c r="J784" s="33" t="s">
        <v>874</v>
      </c>
      <c r="K784" s="37" t="s">
        <v>78</v>
      </c>
      <c r="L784" s="39">
        <v>203669.01</v>
      </c>
      <c r="M784" s="39">
        <v>203669.01</v>
      </c>
    </row>
    <row r="785" spans="1:13" s="56" customFormat="1" ht="36" x14ac:dyDescent="0.25">
      <c r="A785" s="64">
        <v>784</v>
      </c>
      <c r="B785" s="30" t="s">
        <v>926</v>
      </c>
      <c r="C785" s="30" t="s">
        <v>600</v>
      </c>
      <c r="D785" s="30" t="s">
        <v>927</v>
      </c>
      <c r="E785" s="30">
        <v>5111002034</v>
      </c>
      <c r="F785" s="30" t="s">
        <v>134</v>
      </c>
      <c r="G785" s="31">
        <v>1</v>
      </c>
      <c r="H785" s="39">
        <v>89323249.260000005</v>
      </c>
      <c r="I785" s="39">
        <v>55716135.369999997</v>
      </c>
      <c r="J785" s="30" t="s">
        <v>854</v>
      </c>
      <c r="K785" s="54" t="s">
        <v>73</v>
      </c>
      <c r="L785" s="39">
        <v>724009</v>
      </c>
      <c r="M785" s="39">
        <v>724009</v>
      </c>
    </row>
    <row r="786" spans="1:13" s="56" customFormat="1" ht="36" x14ac:dyDescent="0.25">
      <c r="A786" s="64">
        <v>785</v>
      </c>
      <c r="B786" s="30" t="s">
        <v>926</v>
      </c>
      <c r="C786" s="30" t="s">
        <v>601</v>
      </c>
      <c r="D786" s="30" t="s">
        <v>927</v>
      </c>
      <c r="E786" s="30">
        <v>5111002059</v>
      </c>
      <c r="F786" s="30" t="s">
        <v>134</v>
      </c>
      <c r="G786" s="31">
        <v>1</v>
      </c>
      <c r="H786" s="39">
        <v>57744392.5</v>
      </c>
      <c r="I786" s="39">
        <v>43753340.340000004</v>
      </c>
      <c r="J786" s="30" t="s">
        <v>857</v>
      </c>
      <c r="K786" s="54" t="s">
        <v>144</v>
      </c>
      <c r="L786" s="39">
        <v>1208981</v>
      </c>
      <c r="M786" s="39">
        <v>1208981</v>
      </c>
    </row>
    <row r="787" spans="1:13" s="56" customFormat="1" ht="36" x14ac:dyDescent="0.25">
      <c r="A787" s="64">
        <v>786</v>
      </c>
      <c r="B787" s="30" t="s">
        <v>926</v>
      </c>
      <c r="C787" s="30" t="s">
        <v>602</v>
      </c>
      <c r="D787" s="30" t="s">
        <v>927</v>
      </c>
      <c r="E787" s="30">
        <v>5111002073</v>
      </c>
      <c r="F787" s="30" t="s">
        <v>134</v>
      </c>
      <c r="G787" s="31">
        <v>1</v>
      </c>
      <c r="H787" s="39">
        <v>28847577.739999998</v>
      </c>
      <c r="I787" s="39">
        <v>20777636.579999998</v>
      </c>
      <c r="J787" s="30" t="s">
        <v>857</v>
      </c>
      <c r="K787" s="54" t="s">
        <v>144</v>
      </c>
      <c r="L787" s="39">
        <v>898421</v>
      </c>
      <c r="M787" s="39">
        <v>898421</v>
      </c>
    </row>
    <row r="788" spans="1:13" s="81" customFormat="1" ht="48" x14ac:dyDescent="0.25">
      <c r="A788" s="64">
        <v>787</v>
      </c>
      <c r="B788" s="6" t="s">
        <v>926</v>
      </c>
      <c r="C788" s="6" t="s">
        <v>603</v>
      </c>
      <c r="D788" s="6" t="s">
        <v>927</v>
      </c>
      <c r="E788" s="6">
        <v>5111002122</v>
      </c>
      <c r="F788" s="6" t="s">
        <v>137</v>
      </c>
      <c r="G788" s="42">
        <v>1</v>
      </c>
      <c r="H788" s="43">
        <v>25249480.309999999</v>
      </c>
      <c r="I788" s="43">
        <v>20252750.449999999</v>
      </c>
      <c r="J788" s="15" t="s">
        <v>910</v>
      </c>
      <c r="K788" s="13" t="s">
        <v>159</v>
      </c>
      <c r="L788" s="43">
        <v>8771</v>
      </c>
      <c r="M788" s="43">
        <v>8771</v>
      </c>
    </row>
    <row r="789" spans="1:13" s="81" customFormat="1" ht="36" x14ac:dyDescent="0.25">
      <c r="A789" s="64">
        <v>788</v>
      </c>
      <c r="B789" s="6" t="s">
        <v>926</v>
      </c>
      <c r="C789" s="6" t="s">
        <v>604</v>
      </c>
      <c r="D789" s="6" t="s">
        <v>927</v>
      </c>
      <c r="E789" s="6">
        <v>5111002154</v>
      </c>
      <c r="F789" s="6" t="s">
        <v>137</v>
      </c>
      <c r="G789" s="42">
        <v>1</v>
      </c>
      <c r="H789" s="43">
        <v>30484235.850000001</v>
      </c>
      <c r="I789" s="43">
        <v>28035283.649999999</v>
      </c>
      <c r="J789" s="6" t="s">
        <v>854</v>
      </c>
      <c r="K789" s="13" t="s">
        <v>73</v>
      </c>
      <c r="L789" s="43">
        <v>151369</v>
      </c>
      <c r="M789" s="43">
        <v>151369</v>
      </c>
    </row>
    <row r="790" spans="1:13" s="81" customFormat="1" ht="36" x14ac:dyDescent="0.25">
      <c r="A790" s="64">
        <v>789</v>
      </c>
      <c r="B790" s="6" t="s">
        <v>926</v>
      </c>
      <c r="C790" s="6" t="s">
        <v>605</v>
      </c>
      <c r="D790" s="6" t="s">
        <v>927</v>
      </c>
      <c r="E790" s="6">
        <v>5111002193</v>
      </c>
      <c r="F790" s="6" t="s">
        <v>134</v>
      </c>
      <c r="G790" s="42">
        <v>1</v>
      </c>
      <c r="H790" s="43">
        <v>21026680.780000001</v>
      </c>
      <c r="I790" s="43">
        <v>14795337.6</v>
      </c>
      <c r="J790" s="15" t="s">
        <v>907</v>
      </c>
      <c r="K790" s="13" t="s">
        <v>104</v>
      </c>
      <c r="L790" s="43">
        <v>198816.57</v>
      </c>
      <c r="M790" s="43">
        <v>198816.57</v>
      </c>
    </row>
    <row r="791" spans="1:13" s="81" customFormat="1" ht="36" x14ac:dyDescent="0.25">
      <c r="A791" s="64">
        <v>790</v>
      </c>
      <c r="B791" s="6" t="s">
        <v>926</v>
      </c>
      <c r="C791" s="6" t="s">
        <v>606</v>
      </c>
      <c r="D791" s="6" t="s">
        <v>927</v>
      </c>
      <c r="E791" s="6">
        <v>5111002595</v>
      </c>
      <c r="F791" s="6" t="s">
        <v>134</v>
      </c>
      <c r="G791" s="42">
        <v>1</v>
      </c>
      <c r="H791" s="43">
        <v>23394292.420000002</v>
      </c>
      <c r="I791" s="43">
        <v>13454959.289999999</v>
      </c>
      <c r="J791" s="15" t="s">
        <v>874</v>
      </c>
      <c r="K791" s="14" t="s">
        <v>78</v>
      </c>
      <c r="L791" s="43">
        <v>0</v>
      </c>
      <c r="M791" s="43">
        <v>0</v>
      </c>
    </row>
    <row r="792" spans="1:13" s="81" customFormat="1" ht="36" x14ac:dyDescent="0.25">
      <c r="A792" s="64">
        <v>791</v>
      </c>
      <c r="B792" s="6" t="s">
        <v>926</v>
      </c>
      <c r="C792" s="6" t="s">
        <v>607</v>
      </c>
      <c r="D792" s="6" t="s">
        <v>927</v>
      </c>
      <c r="E792" s="6">
        <v>5111002669</v>
      </c>
      <c r="F792" s="6" t="s">
        <v>137</v>
      </c>
      <c r="G792" s="42">
        <v>1</v>
      </c>
      <c r="H792" s="43">
        <v>9870950.0600000005</v>
      </c>
      <c r="I792" s="43">
        <v>8397836.7400000002</v>
      </c>
      <c r="J792" s="15" t="s">
        <v>907</v>
      </c>
      <c r="K792" s="13" t="s">
        <v>107</v>
      </c>
      <c r="L792" s="43">
        <v>993010</v>
      </c>
      <c r="M792" s="43">
        <v>993010</v>
      </c>
    </row>
    <row r="793" spans="1:13" s="81" customFormat="1" ht="36" x14ac:dyDescent="0.25">
      <c r="A793" s="64">
        <v>792</v>
      </c>
      <c r="B793" s="6" t="s">
        <v>926</v>
      </c>
      <c r="C793" s="6" t="s">
        <v>608</v>
      </c>
      <c r="D793" s="6" t="s">
        <v>927</v>
      </c>
      <c r="E793" s="6">
        <v>5111002683</v>
      </c>
      <c r="F793" s="6" t="s">
        <v>137</v>
      </c>
      <c r="G793" s="42">
        <v>1</v>
      </c>
      <c r="H793" s="43">
        <v>7343688.4299999997</v>
      </c>
      <c r="I793" s="43">
        <v>4607171.28</v>
      </c>
      <c r="J793" s="15" t="s">
        <v>907</v>
      </c>
      <c r="K793" s="13" t="s">
        <v>112</v>
      </c>
      <c r="L793" s="43">
        <v>142700</v>
      </c>
      <c r="M793" s="43">
        <v>142700</v>
      </c>
    </row>
    <row r="794" spans="1:13" s="81" customFormat="1" ht="48" x14ac:dyDescent="0.25">
      <c r="A794" s="64">
        <v>793</v>
      </c>
      <c r="B794" s="6" t="s">
        <v>926</v>
      </c>
      <c r="C794" s="6" t="s">
        <v>609</v>
      </c>
      <c r="D794" s="6" t="s">
        <v>927</v>
      </c>
      <c r="E794" s="6">
        <v>5111003278</v>
      </c>
      <c r="F794" s="6" t="s">
        <v>138</v>
      </c>
      <c r="G794" s="42">
        <v>1</v>
      </c>
      <c r="H794" s="43">
        <v>4702550.2300000004</v>
      </c>
      <c r="I794" s="43">
        <v>3427261.88</v>
      </c>
      <c r="J794" s="15" t="s">
        <v>910</v>
      </c>
      <c r="K794" s="13" t="s">
        <v>517</v>
      </c>
      <c r="L794" s="43">
        <v>0</v>
      </c>
      <c r="M794" s="43">
        <v>0</v>
      </c>
    </row>
    <row r="795" spans="1:13" s="56" customFormat="1" ht="72" x14ac:dyDescent="0.25">
      <c r="A795" s="64">
        <v>794</v>
      </c>
      <c r="B795" s="30" t="s">
        <v>926</v>
      </c>
      <c r="C795" s="30" t="s">
        <v>610</v>
      </c>
      <c r="D795" s="30" t="s">
        <v>927</v>
      </c>
      <c r="E795" s="30">
        <v>5111003302</v>
      </c>
      <c r="F795" s="30" t="s">
        <v>134</v>
      </c>
      <c r="G795" s="31">
        <v>1</v>
      </c>
      <c r="H795" s="39">
        <v>20686504.359999999</v>
      </c>
      <c r="I795" s="39">
        <v>14862753.970000001</v>
      </c>
      <c r="J795" s="33" t="s">
        <v>886</v>
      </c>
      <c r="K795" s="54" t="s">
        <v>167</v>
      </c>
      <c r="L795" s="39">
        <v>0</v>
      </c>
      <c r="M795" s="39">
        <v>0</v>
      </c>
    </row>
    <row r="796" spans="1:13" s="56" customFormat="1" ht="108" x14ac:dyDescent="0.25">
      <c r="A796" s="64">
        <v>795</v>
      </c>
      <c r="B796" s="30" t="s">
        <v>926</v>
      </c>
      <c r="C796" s="30" t="s">
        <v>808</v>
      </c>
      <c r="D796" s="30" t="s">
        <v>927</v>
      </c>
      <c r="E796" s="30">
        <v>5111002718</v>
      </c>
      <c r="F796" s="30" t="s">
        <v>771</v>
      </c>
      <c r="G796" s="31">
        <v>1</v>
      </c>
      <c r="H796" s="39">
        <v>0</v>
      </c>
      <c r="I796" s="39">
        <v>0</v>
      </c>
      <c r="J796" s="33" t="s">
        <v>903</v>
      </c>
      <c r="K796" s="54" t="s">
        <v>809</v>
      </c>
      <c r="L796" s="39">
        <v>1284313</v>
      </c>
      <c r="M796" s="39">
        <v>1289570</v>
      </c>
    </row>
    <row r="797" spans="1:13" s="56" customFormat="1" ht="72" x14ac:dyDescent="0.25">
      <c r="A797" s="64">
        <v>796</v>
      </c>
      <c r="B797" s="30" t="s">
        <v>926</v>
      </c>
      <c r="C797" s="30" t="s">
        <v>836</v>
      </c>
      <c r="D797" s="30" t="s">
        <v>992</v>
      </c>
      <c r="E797" s="30">
        <v>5111016686</v>
      </c>
      <c r="F797" s="30" t="s">
        <v>833</v>
      </c>
      <c r="G797" s="30" t="s">
        <v>925</v>
      </c>
      <c r="H797" s="39">
        <v>0</v>
      </c>
      <c r="I797" s="39">
        <v>0</v>
      </c>
      <c r="J797" s="33" t="s">
        <v>906</v>
      </c>
      <c r="K797" s="54" t="s">
        <v>837</v>
      </c>
      <c r="L797" s="39">
        <v>0</v>
      </c>
      <c r="M797" s="39">
        <v>0</v>
      </c>
    </row>
    <row r="798" spans="1:13" s="56" customFormat="1" ht="96" x14ac:dyDescent="0.25">
      <c r="A798" s="64">
        <v>797</v>
      </c>
      <c r="B798" s="30" t="s">
        <v>926</v>
      </c>
      <c r="C798" s="30" t="s">
        <v>838</v>
      </c>
      <c r="D798" s="30" t="s">
        <v>927</v>
      </c>
      <c r="E798" s="30">
        <v>5111016693</v>
      </c>
      <c r="F798" s="30" t="s">
        <v>833</v>
      </c>
      <c r="G798" s="31">
        <v>1</v>
      </c>
      <c r="H798" s="39">
        <v>0</v>
      </c>
      <c r="I798" s="39">
        <v>0</v>
      </c>
      <c r="J798" s="33" t="s">
        <v>900</v>
      </c>
      <c r="K798" s="54" t="s">
        <v>787</v>
      </c>
      <c r="L798" s="70">
        <v>9532701</v>
      </c>
      <c r="M798" s="70">
        <v>9532701</v>
      </c>
    </row>
    <row r="799" spans="1:13" s="56" customFormat="1" ht="60" x14ac:dyDescent="0.25">
      <c r="A799" s="64">
        <v>798</v>
      </c>
      <c r="B799" s="30" t="s">
        <v>987</v>
      </c>
      <c r="C799" s="30" t="s">
        <v>201</v>
      </c>
      <c r="D799" s="30" t="s">
        <v>927</v>
      </c>
      <c r="E799" s="30">
        <v>5111016710</v>
      </c>
      <c r="F799" s="30" t="s">
        <v>134</v>
      </c>
      <c r="G799" s="31">
        <v>1</v>
      </c>
      <c r="H799" s="39">
        <v>7021164.79</v>
      </c>
      <c r="I799" s="39">
        <v>9472047.5700000003</v>
      </c>
      <c r="J799" s="33" t="s">
        <v>889</v>
      </c>
      <c r="K799" s="54" t="s">
        <v>202</v>
      </c>
      <c r="L799" s="39">
        <v>16531922.789999999</v>
      </c>
      <c r="M799" s="39">
        <v>0</v>
      </c>
    </row>
    <row r="800" spans="1:13" s="56" customFormat="1" ht="36" x14ac:dyDescent="0.25">
      <c r="A800" s="64">
        <v>799</v>
      </c>
      <c r="B800" s="30" t="s">
        <v>987</v>
      </c>
      <c r="C800" s="30" t="s">
        <v>203</v>
      </c>
      <c r="D800" s="30" t="s">
        <v>927</v>
      </c>
      <c r="E800" s="30">
        <v>5111002531</v>
      </c>
      <c r="F800" s="30" t="s">
        <v>134</v>
      </c>
      <c r="G800" s="31">
        <v>1</v>
      </c>
      <c r="H800" s="39">
        <v>24469593.75</v>
      </c>
      <c r="I800" s="39">
        <v>14882758.550000001</v>
      </c>
      <c r="J800" s="33" t="s">
        <v>907</v>
      </c>
      <c r="K800" s="54" t="s">
        <v>102</v>
      </c>
      <c r="L800" s="39">
        <v>16326275.66</v>
      </c>
      <c r="M800" s="39">
        <v>184350</v>
      </c>
    </row>
    <row r="801" spans="1:14" s="56" customFormat="1" ht="48" x14ac:dyDescent="0.25">
      <c r="A801" s="64">
        <v>800</v>
      </c>
      <c r="B801" s="30" t="s">
        <v>987</v>
      </c>
      <c r="C801" s="30" t="s">
        <v>1408</v>
      </c>
      <c r="D801" s="30" t="s">
        <v>927</v>
      </c>
      <c r="E801" s="30">
        <v>5111016735</v>
      </c>
      <c r="F801" s="30" t="s">
        <v>833</v>
      </c>
      <c r="G801" s="31">
        <v>1</v>
      </c>
      <c r="H801" s="39">
        <v>0</v>
      </c>
      <c r="I801" s="39">
        <v>0</v>
      </c>
      <c r="J801" s="33" t="s">
        <v>919</v>
      </c>
      <c r="K801" s="54" t="s">
        <v>181</v>
      </c>
      <c r="L801" s="39">
        <v>0</v>
      </c>
      <c r="M801" s="39">
        <v>0</v>
      </c>
    </row>
    <row r="802" spans="1:14" s="76" customFormat="1" ht="60" x14ac:dyDescent="0.25">
      <c r="A802" s="64">
        <v>801</v>
      </c>
      <c r="B802" s="30" t="s">
        <v>941</v>
      </c>
      <c r="C802" s="30" t="s">
        <v>1024</v>
      </c>
      <c r="D802" s="30" t="s">
        <v>940</v>
      </c>
      <c r="E802" s="30">
        <v>5111002549</v>
      </c>
      <c r="F802" s="30" t="s">
        <v>134</v>
      </c>
      <c r="G802" s="36">
        <v>1</v>
      </c>
      <c r="H802" s="39">
        <v>9220108.6999999993</v>
      </c>
      <c r="I802" s="39">
        <v>6827628.4100000001</v>
      </c>
      <c r="J802" s="33" t="s">
        <v>907</v>
      </c>
      <c r="K802" s="54" t="s">
        <v>135</v>
      </c>
      <c r="L802" s="39">
        <v>132458.4</v>
      </c>
      <c r="M802" s="39">
        <v>23110</v>
      </c>
    </row>
    <row r="803" spans="1:14" s="48" customFormat="1" ht="24" x14ac:dyDescent="0.25">
      <c r="A803" s="64">
        <v>802</v>
      </c>
      <c r="B803" s="30" t="s">
        <v>1018</v>
      </c>
      <c r="C803" s="32" t="s">
        <v>1051</v>
      </c>
      <c r="D803" s="30" t="s">
        <v>41</v>
      </c>
      <c r="E803" s="32">
        <v>5190079125</v>
      </c>
      <c r="F803" s="30" t="s">
        <v>120</v>
      </c>
      <c r="G803" s="31" t="s">
        <v>41</v>
      </c>
      <c r="H803" s="32">
        <v>0</v>
      </c>
      <c r="I803" s="32">
        <v>0</v>
      </c>
      <c r="J803" s="33" t="s">
        <v>907</v>
      </c>
      <c r="K803" s="58" t="s">
        <v>1136</v>
      </c>
      <c r="L803" s="41">
        <v>1879680</v>
      </c>
      <c r="M803" s="41">
        <v>1879680</v>
      </c>
      <c r="N803" s="78"/>
    </row>
    <row r="804" spans="1:14" s="90" customFormat="1" ht="36" x14ac:dyDescent="0.25">
      <c r="A804" s="64">
        <v>803</v>
      </c>
      <c r="B804" s="6" t="s">
        <v>933</v>
      </c>
      <c r="C804" s="6" t="s">
        <v>1409</v>
      </c>
      <c r="D804" s="6" t="s">
        <v>934</v>
      </c>
      <c r="E804" s="6">
        <v>5105013207</v>
      </c>
      <c r="F804" s="6" t="s">
        <v>1143</v>
      </c>
      <c r="G804" s="42">
        <v>1</v>
      </c>
      <c r="H804" s="43">
        <v>8343245</v>
      </c>
      <c r="I804" s="43">
        <v>5111489</v>
      </c>
      <c r="J804" s="6" t="s">
        <v>907</v>
      </c>
      <c r="K804" s="13" t="s">
        <v>102</v>
      </c>
      <c r="L804" s="91" t="s">
        <v>41</v>
      </c>
      <c r="M804" s="91" t="s">
        <v>41</v>
      </c>
    </row>
    <row r="805" spans="1:14" s="90" customFormat="1" ht="48" x14ac:dyDescent="0.25">
      <c r="A805" s="64">
        <v>804</v>
      </c>
      <c r="B805" s="6" t="s">
        <v>1150</v>
      </c>
      <c r="C805" s="6" t="s">
        <v>1144</v>
      </c>
      <c r="D805" s="6" t="s">
        <v>1145</v>
      </c>
      <c r="E805" s="91">
        <v>5105032400</v>
      </c>
      <c r="F805" s="6" t="s">
        <v>138</v>
      </c>
      <c r="G805" s="92">
        <v>1</v>
      </c>
      <c r="H805" s="91">
        <v>16849997.370000001</v>
      </c>
      <c r="I805" s="91">
        <v>76948942.840000004</v>
      </c>
      <c r="J805" s="6" t="s">
        <v>919</v>
      </c>
      <c r="K805" s="13" t="s">
        <v>181</v>
      </c>
      <c r="L805" s="91" t="s">
        <v>41</v>
      </c>
      <c r="M805" s="91" t="s">
        <v>41</v>
      </c>
    </row>
    <row r="806" spans="1:14" s="90" customFormat="1" ht="36" x14ac:dyDescent="0.25">
      <c r="A806" s="64">
        <v>805</v>
      </c>
      <c r="B806" s="6" t="s">
        <v>1014</v>
      </c>
      <c r="C806" s="6" t="s">
        <v>718</v>
      </c>
      <c r="D806" s="6" t="s">
        <v>1013</v>
      </c>
      <c r="E806" s="6">
        <v>5105032591</v>
      </c>
      <c r="F806" s="6" t="s">
        <v>134</v>
      </c>
      <c r="G806" s="42">
        <v>1</v>
      </c>
      <c r="H806" s="43">
        <v>27389011.210000001</v>
      </c>
      <c r="I806" s="43">
        <v>21465809.190000001</v>
      </c>
      <c r="J806" s="15" t="s">
        <v>907</v>
      </c>
      <c r="K806" s="14" t="s">
        <v>101</v>
      </c>
      <c r="L806" s="91">
        <v>861618</v>
      </c>
      <c r="M806" s="91">
        <v>861618</v>
      </c>
    </row>
    <row r="807" spans="1:14" s="90" customFormat="1" ht="60" x14ac:dyDescent="0.25">
      <c r="A807" s="64">
        <v>806</v>
      </c>
      <c r="B807" s="6" t="s">
        <v>1014</v>
      </c>
      <c r="C807" s="6" t="s">
        <v>719</v>
      </c>
      <c r="D807" s="6" t="s">
        <v>1013</v>
      </c>
      <c r="E807" s="6">
        <v>5105031622</v>
      </c>
      <c r="F807" s="6" t="s">
        <v>134</v>
      </c>
      <c r="G807" s="42">
        <v>1</v>
      </c>
      <c r="H807" s="43">
        <v>11511800</v>
      </c>
      <c r="I807" s="43">
        <v>8845205</v>
      </c>
      <c r="J807" s="15" t="s">
        <v>907</v>
      </c>
      <c r="K807" s="13" t="s">
        <v>135</v>
      </c>
      <c r="L807" s="91" t="s">
        <v>41</v>
      </c>
      <c r="M807" s="91" t="s">
        <v>41</v>
      </c>
    </row>
    <row r="808" spans="1:14" s="90" customFormat="1" ht="60" x14ac:dyDescent="0.25">
      <c r="A808" s="64">
        <v>807</v>
      </c>
      <c r="B808" s="6" t="s">
        <v>1151</v>
      </c>
      <c r="C808" s="6" t="s">
        <v>769</v>
      </c>
      <c r="D808" s="6" t="s">
        <v>991</v>
      </c>
      <c r="E808" s="6">
        <v>5105031164</v>
      </c>
      <c r="F808" s="6" t="s">
        <v>134</v>
      </c>
      <c r="G808" s="42">
        <v>1</v>
      </c>
      <c r="H808" s="43">
        <v>25805071.810000002</v>
      </c>
      <c r="I808" s="43">
        <v>19828261.07</v>
      </c>
      <c r="J808" s="15" t="s">
        <v>907</v>
      </c>
      <c r="K808" s="13" t="s">
        <v>135</v>
      </c>
      <c r="L808" s="91">
        <v>0</v>
      </c>
      <c r="M808" s="91">
        <v>172302.53</v>
      </c>
    </row>
    <row r="809" spans="1:14" s="90" customFormat="1" ht="36" x14ac:dyDescent="0.25">
      <c r="A809" s="64">
        <v>808</v>
      </c>
      <c r="B809" s="6" t="s">
        <v>1151</v>
      </c>
      <c r="C809" s="6" t="s">
        <v>770</v>
      </c>
      <c r="D809" s="6" t="s">
        <v>991</v>
      </c>
      <c r="E809" s="6">
        <v>5105032143</v>
      </c>
      <c r="F809" s="6" t="s">
        <v>134</v>
      </c>
      <c r="G809" s="42">
        <v>1</v>
      </c>
      <c r="H809" s="43">
        <v>8076067.2000000002</v>
      </c>
      <c r="I809" s="43">
        <v>6351054.2399999993</v>
      </c>
      <c r="J809" s="15" t="s">
        <v>907</v>
      </c>
      <c r="K809" s="13" t="s">
        <v>104</v>
      </c>
      <c r="L809" s="91">
        <v>0</v>
      </c>
      <c r="M809" s="91">
        <v>5700</v>
      </c>
    </row>
    <row r="810" spans="1:14" s="90" customFormat="1" ht="48" x14ac:dyDescent="0.25">
      <c r="A810" s="64">
        <v>809</v>
      </c>
      <c r="B810" s="6" t="s">
        <v>1151</v>
      </c>
      <c r="C810" s="6" t="s">
        <v>821</v>
      </c>
      <c r="D810" s="6" t="s">
        <v>955</v>
      </c>
      <c r="E810" s="6">
        <v>5105009754</v>
      </c>
      <c r="F810" s="6" t="s">
        <v>771</v>
      </c>
      <c r="G810" s="42">
        <v>1</v>
      </c>
      <c r="H810" s="43" t="s">
        <v>41</v>
      </c>
      <c r="I810" s="43" t="s">
        <v>41</v>
      </c>
      <c r="J810" s="15" t="s">
        <v>919</v>
      </c>
      <c r="K810" s="13" t="s">
        <v>181</v>
      </c>
      <c r="L810" s="91" t="s">
        <v>41</v>
      </c>
      <c r="M810" s="91" t="s">
        <v>41</v>
      </c>
    </row>
    <row r="811" spans="1:14" s="90" customFormat="1" ht="48" x14ac:dyDescent="0.25">
      <c r="A811" s="64">
        <v>810</v>
      </c>
      <c r="B811" s="6" t="s">
        <v>1003</v>
      </c>
      <c r="C811" s="6" t="s">
        <v>683</v>
      </c>
      <c r="D811" s="6" t="s">
        <v>1002</v>
      </c>
      <c r="E811" s="6">
        <v>5105032263</v>
      </c>
      <c r="F811" s="6" t="s">
        <v>134</v>
      </c>
      <c r="G811" s="42">
        <v>1</v>
      </c>
      <c r="H811" s="43">
        <v>1091750</v>
      </c>
      <c r="I811" s="43">
        <v>848640</v>
      </c>
      <c r="J811" s="15" t="s">
        <v>919</v>
      </c>
      <c r="K811" s="13" t="s">
        <v>181</v>
      </c>
      <c r="L811" s="91">
        <v>1423588.1099999999</v>
      </c>
      <c r="M811" s="91">
        <v>574948.11</v>
      </c>
    </row>
    <row r="812" spans="1:14" s="90" customFormat="1" ht="60" x14ac:dyDescent="0.25">
      <c r="A812" s="64">
        <v>811</v>
      </c>
      <c r="B812" s="94" t="s">
        <v>1003</v>
      </c>
      <c r="C812" s="94" t="s">
        <v>1003</v>
      </c>
      <c r="D812" s="94" t="s">
        <v>1002</v>
      </c>
      <c r="E812" s="94">
        <v>5105031118</v>
      </c>
      <c r="F812" s="94" t="s">
        <v>134</v>
      </c>
      <c r="G812" s="95">
        <v>1</v>
      </c>
      <c r="H812" s="110">
        <v>8677900</v>
      </c>
      <c r="I812" s="110">
        <v>6664673</v>
      </c>
      <c r="J812" s="96" t="s">
        <v>907</v>
      </c>
      <c r="K812" s="97" t="s">
        <v>135</v>
      </c>
      <c r="L812" s="98">
        <v>6805943</v>
      </c>
      <c r="M812" s="98">
        <v>141270</v>
      </c>
    </row>
    <row r="813" spans="1:14" s="99" customFormat="1" ht="60" x14ac:dyDescent="0.25">
      <c r="A813" s="64">
        <v>812</v>
      </c>
      <c r="B813" s="6" t="s">
        <v>1149</v>
      </c>
      <c r="C813" s="6" t="s">
        <v>133</v>
      </c>
      <c r="D813" s="6" t="s">
        <v>936</v>
      </c>
      <c r="E813" s="6">
        <v>5105031083</v>
      </c>
      <c r="F813" s="6" t="s">
        <v>134</v>
      </c>
      <c r="G813" s="91" t="s">
        <v>41</v>
      </c>
      <c r="H813" s="6">
        <v>105187504.70999999</v>
      </c>
      <c r="I813" s="6">
        <v>49866153.640000001</v>
      </c>
      <c r="J813" s="15" t="s">
        <v>907</v>
      </c>
      <c r="K813" s="13" t="s">
        <v>135</v>
      </c>
      <c r="L813" s="6">
        <v>24287.5</v>
      </c>
      <c r="M813" s="6">
        <v>24287.5</v>
      </c>
    </row>
    <row r="814" spans="1:14" ht="60" x14ac:dyDescent="0.25">
      <c r="A814" s="64">
        <v>813</v>
      </c>
      <c r="B814" s="1" t="s">
        <v>938</v>
      </c>
      <c r="C814" s="1" t="s">
        <v>1410</v>
      </c>
      <c r="D814" s="1" t="s">
        <v>937</v>
      </c>
      <c r="E814" s="1">
        <v>5105011143</v>
      </c>
      <c r="F814" s="1" t="s">
        <v>138</v>
      </c>
      <c r="G814" s="106">
        <v>1</v>
      </c>
      <c r="H814" s="1" t="s">
        <v>41</v>
      </c>
      <c r="I814" s="1" t="s">
        <v>41</v>
      </c>
      <c r="J814" s="1" t="s">
        <v>910</v>
      </c>
      <c r="K814" s="21" t="s">
        <v>139</v>
      </c>
      <c r="L814" s="77" t="s">
        <v>41</v>
      </c>
      <c r="M814" s="77" t="s">
        <v>41</v>
      </c>
    </row>
    <row r="815" spans="1:14" ht="84" x14ac:dyDescent="0.25">
      <c r="A815" s="64">
        <v>814</v>
      </c>
      <c r="B815" s="1" t="s">
        <v>938</v>
      </c>
      <c r="C815" s="1" t="s">
        <v>204</v>
      </c>
      <c r="D815" s="1" t="s">
        <v>937</v>
      </c>
      <c r="E815" s="1">
        <v>5105031090</v>
      </c>
      <c r="F815" s="1" t="s">
        <v>134</v>
      </c>
      <c r="G815" s="106">
        <v>1</v>
      </c>
      <c r="H815" s="1" t="s">
        <v>41</v>
      </c>
      <c r="I815" s="1" t="s">
        <v>41</v>
      </c>
      <c r="J815" s="1" t="s">
        <v>907</v>
      </c>
      <c r="K815" s="21" t="s">
        <v>135</v>
      </c>
      <c r="L815" s="77" t="s">
        <v>41</v>
      </c>
      <c r="M815" s="77" t="s">
        <v>41</v>
      </c>
    </row>
    <row r="816" spans="1:14" ht="84" x14ac:dyDescent="0.25">
      <c r="A816" s="64">
        <v>815</v>
      </c>
      <c r="B816" s="1" t="s">
        <v>938</v>
      </c>
      <c r="C816" s="1" t="s">
        <v>205</v>
      </c>
      <c r="D816" s="1" t="s">
        <v>937</v>
      </c>
      <c r="E816" s="1">
        <v>5105032217</v>
      </c>
      <c r="F816" s="1" t="s">
        <v>134</v>
      </c>
      <c r="G816" s="106">
        <v>1</v>
      </c>
      <c r="H816" s="1" t="s">
        <v>41</v>
      </c>
      <c r="I816" s="1" t="s">
        <v>41</v>
      </c>
      <c r="J816" s="1" t="s">
        <v>907</v>
      </c>
      <c r="K816" s="21" t="s">
        <v>135</v>
      </c>
      <c r="L816" s="77" t="s">
        <v>41</v>
      </c>
      <c r="M816" s="77" t="s">
        <v>41</v>
      </c>
    </row>
    <row r="817" spans="1:13" ht="60" x14ac:dyDescent="0.25">
      <c r="A817" s="64">
        <v>816</v>
      </c>
      <c r="B817" s="1" t="s">
        <v>938</v>
      </c>
      <c r="C817" s="1" t="s">
        <v>206</v>
      </c>
      <c r="D817" s="1" t="s">
        <v>937</v>
      </c>
      <c r="E817" s="1">
        <v>5105032471</v>
      </c>
      <c r="F817" s="1" t="s">
        <v>138</v>
      </c>
      <c r="G817" s="106">
        <v>1</v>
      </c>
      <c r="H817" s="1" t="s">
        <v>41</v>
      </c>
      <c r="I817" s="1" t="s">
        <v>41</v>
      </c>
      <c r="J817" s="1" t="s">
        <v>910</v>
      </c>
      <c r="K817" s="21" t="s">
        <v>207</v>
      </c>
      <c r="L817" s="77" t="s">
        <v>41</v>
      </c>
      <c r="M817" s="77" t="s">
        <v>41</v>
      </c>
    </row>
    <row r="819" spans="1:13" ht="41.25" customHeight="1" x14ac:dyDescent="0.25">
      <c r="A819" s="116" t="s">
        <v>1432</v>
      </c>
      <c r="B819" s="117"/>
      <c r="C819" s="117"/>
      <c r="D819" s="117"/>
      <c r="E819" s="117"/>
      <c r="F819" s="117"/>
      <c r="G819" s="117"/>
      <c r="H819" s="117"/>
      <c r="I819" s="117"/>
      <c r="J819" s="117"/>
      <c r="K819" s="117"/>
      <c r="L819" s="117"/>
      <c r="M819" s="118"/>
    </row>
  </sheetData>
  <autoFilter ref="A1:M817"/>
  <sortState ref="A2:R848">
    <sortCondition ref="B2:B848"/>
  </sortState>
  <mergeCells count="1">
    <mergeCell ref="A819:M819"/>
  </mergeCells>
  <hyperlinks>
    <hyperlink ref="L803" r:id="rId1" display="\\\\\\\\\\\\\\\\\\"/>
    <hyperlink ref="M803" r:id="rId2" display="\\\\\\\\\\\\\\\\\\"/>
    <hyperlink ref="C31" r:id="rId3" display="http://bus.gov.ru/pub/info-card/59703"/>
    <hyperlink ref="C30" r:id="rId4" display="http://bus.gov.ru/pub/info-card/121627"/>
    <hyperlink ref="C45" r:id="rId5" display="http://bus.gov.ru/pub/info-card/275009"/>
    <hyperlink ref="C5" r:id="rId6" display="http://bus.gov.ru/pub/info-card/20813"/>
    <hyperlink ref="C41" r:id="rId7" display="http://bus.gov.ru/pub/info-card/11718"/>
    <hyperlink ref="C32" r:id="rId8" display="http://bus.gov.ru/pub/info-card/123970"/>
    <hyperlink ref="C8" r:id="rId9" display="http://bus.gov.ru/pub/info-card/117531"/>
    <hyperlink ref="C4" r:id="rId10" display="http://bus.gov.ru/pub/info-card/93714"/>
  </hyperlinks>
  <pageMargins left="0" right="0" top="0.55118110236220474" bottom="0.55118110236220474" header="0.31496062992125984" footer="0.31496062992125984"/>
  <pageSetup paperSize="9" scale="70" orientation="landscape" horizontalDpi="300" verticalDpi="300" r:id="rId11"/>
  <legacy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pane ySplit="1" topLeftCell="A20" activePane="bottomLeft" state="frozen"/>
      <selection pane="bottomLeft" activeCell="E11" sqref="E11"/>
    </sheetView>
  </sheetViews>
  <sheetFormatPr defaultColWidth="8.85546875" defaultRowHeight="15" x14ac:dyDescent="0.25"/>
  <cols>
    <col min="1" max="1" width="4.7109375" style="10" customWidth="1"/>
    <col min="2" max="3" width="14.7109375" style="10" customWidth="1"/>
    <col min="4" max="4" width="20.7109375" style="10" customWidth="1"/>
    <col min="5" max="7" width="14.7109375" style="10" customWidth="1"/>
    <col min="8" max="16384" width="8.85546875" style="10"/>
  </cols>
  <sheetData>
    <row r="1" spans="1:8" s="12" customFormat="1" ht="86.45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6</v>
      </c>
      <c r="G1" s="2" t="s">
        <v>7</v>
      </c>
      <c r="H1" s="2" t="s">
        <v>1118</v>
      </c>
    </row>
    <row r="2" spans="1:8" s="19" customFormat="1" ht="96" x14ac:dyDescent="0.25">
      <c r="A2" s="17">
        <v>1</v>
      </c>
      <c r="B2" s="1" t="s">
        <v>11</v>
      </c>
      <c r="C2" s="79" t="s">
        <v>1138</v>
      </c>
      <c r="D2" s="1">
        <v>5101110418</v>
      </c>
      <c r="E2" s="1" t="s">
        <v>12</v>
      </c>
      <c r="F2" s="15" t="s">
        <v>860</v>
      </c>
      <c r="G2" s="20" t="s">
        <v>13</v>
      </c>
      <c r="H2" s="6" t="s">
        <v>1113</v>
      </c>
    </row>
    <row r="3" spans="1:8" s="19" customFormat="1" ht="96" x14ac:dyDescent="0.25">
      <c r="A3" s="17">
        <v>2</v>
      </c>
      <c r="B3" s="1" t="s">
        <v>14</v>
      </c>
      <c r="C3" s="79" t="s">
        <v>1138</v>
      </c>
      <c r="D3" s="1">
        <v>5107911407</v>
      </c>
      <c r="E3" s="1" t="s">
        <v>12</v>
      </c>
      <c r="F3" s="15" t="s">
        <v>860</v>
      </c>
      <c r="G3" s="20" t="s">
        <v>13</v>
      </c>
      <c r="H3" s="6" t="s">
        <v>1113</v>
      </c>
    </row>
    <row r="4" spans="1:8" s="19" customFormat="1" ht="96" x14ac:dyDescent="0.25">
      <c r="A4" s="17">
        <v>3</v>
      </c>
      <c r="B4" s="1" t="s">
        <v>15</v>
      </c>
      <c r="C4" s="79" t="s">
        <v>1138</v>
      </c>
      <c r="D4" s="1">
        <v>5117010440</v>
      </c>
      <c r="E4" s="1" t="s">
        <v>12</v>
      </c>
      <c r="F4" s="15" t="s">
        <v>860</v>
      </c>
      <c r="G4" s="20" t="s">
        <v>13</v>
      </c>
      <c r="H4" s="6" t="s">
        <v>1113</v>
      </c>
    </row>
    <row r="5" spans="1:8" s="19" customFormat="1" ht="96" x14ac:dyDescent="0.25">
      <c r="A5" s="17">
        <v>4</v>
      </c>
      <c r="B5" s="1" t="s">
        <v>16</v>
      </c>
      <c r="C5" s="79" t="s">
        <v>1138</v>
      </c>
      <c r="D5" s="1">
        <v>5102007357</v>
      </c>
      <c r="E5" s="1" t="s">
        <v>12</v>
      </c>
      <c r="F5" s="15" t="s">
        <v>860</v>
      </c>
      <c r="G5" s="20" t="s">
        <v>13</v>
      </c>
      <c r="H5" s="6" t="s">
        <v>1113</v>
      </c>
    </row>
    <row r="6" spans="1:8" s="19" customFormat="1" ht="96" x14ac:dyDescent="0.25">
      <c r="A6" s="17">
        <v>5</v>
      </c>
      <c r="B6" s="1" t="s">
        <v>17</v>
      </c>
      <c r="C6" s="79" t="s">
        <v>1138</v>
      </c>
      <c r="D6" s="1">
        <v>5102007340</v>
      </c>
      <c r="E6" s="1" t="s">
        <v>12</v>
      </c>
      <c r="F6" s="15" t="s">
        <v>860</v>
      </c>
      <c r="G6" s="20" t="s">
        <v>13</v>
      </c>
      <c r="H6" s="6" t="s">
        <v>1113</v>
      </c>
    </row>
    <row r="7" spans="1:8" s="19" customFormat="1" ht="96" x14ac:dyDescent="0.25">
      <c r="A7" s="17">
        <v>6</v>
      </c>
      <c r="B7" s="1" t="s">
        <v>18</v>
      </c>
      <c r="C7" s="79" t="s">
        <v>1138</v>
      </c>
      <c r="D7" s="1">
        <v>5105021053</v>
      </c>
      <c r="E7" s="1" t="s">
        <v>12</v>
      </c>
      <c r="F7" s="15" t="s">
        <v>860</v>
      </c>
      <c r="G7" s="20" t="s">
        <v>13</v>
      </c>
      <c r="H7" s="6" t="s">
        <v>1113</v>
      </c>
    </row>
    <row r="8" spans="1:8" s="19" customFormat="1" ht="96" x14ac:dyDescent="0.25">
      <c r="A8" s="17">
        <v>7</v>
      </c>
      <c r="B8" s="1" t="s">
        <v>19</v>
      </c>
      <c r="C8" s="79" t="s">
        <v>1138</v>
      </c>
      <c r="D8" s="1">
        <v>5106800888</v>
      </c>
      <c r="E8" s="1" t="s">
        <v>12</v>
      </c>
      <c r="F8" s="15" t="s">
        <v>860</v>
      </c>
      <c r="G8" s="20" t="s">
        <v>13</v>
      </c>
      <c r="H8" s="6" t="s">
        <v>1113</v>
      </c>
    </row>
    <row r="9" spans="1:8" s="19" customFormat="1" ht="96" x14ac:dyDescent="0.25">
      <c r="A9" s="17">
        <v>8</v>
      </c>
      <c r="B9" s="1" t="s">
        <v>20</v>
      </c>
      <c r="C9" s="79" t="s">
        <v>1138</v>
      </c>
      <c r="D9" s="1">
        <v>5109003785</v>
      </c>
      <c r="E9" s="1" t="s">
        <v>12</v>
      </c>
      <c r="F9" s="15" t="s">
        <v>860</v>
      </c>
      <c r="G9" s="20" t="s">
        <v>13</v>
      </c>
      <c r="H9" s="6" t="s">
        <v>1113</v>
      </c>
    </row>
    <row r="10" spans="1:8" s="28" customFormat="1" ht="96" x14ac:dyDescent="0.25">
      <c r="A10" s="17">
        <v>9</v>
      </c>
      <c r="B10" s="6" t="s">
        <v>21</v>
      </c>
      <c r="C10" s="79" t="s">
        <v>1138</v>
      </c>
      <c r="D10" s="6">
        <v>5111002651</v>
      </c>
      <c r="E10" s="6" t="s">
        <v>12</v>
      </c>
      <c r="F10" s="15" t="s">
        <v>860</v>
      </c>
      <c r="G10" s="27" t="s">
        <v>13</v>
      </c>
      <c r="H10" s="6" t="s">
        <v>1113</v>
      </c>
    </row>
  </sheetData>
  <autoFilter ref="A1:G2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zoomScale="66" zoomScaleNormal="66" workbookViewId="0">
      <pane ySplit="1" topLeftCell="A2" activePane="bottomLeft" state="frozen"/>
      <selection pane="bottomLeft" activeCell="F25" sqref="F25"/>
    </sheetView>
  </sheetViews>
  <sheetFormatPr defaultColWidth="8.85546875" defaultRowHeight="15" x14ac:dyDescent="0.25"/>
  <cols>
    <col min="1" max="1" width="9" style="9" bestFit="1" customWidth="1"/>
    <col min="2" max="2" width="16" style="10" customWidth="1"/>
    <col min="3" max="3" width="38.85546875" style="9" customWidth="1"/>
    <col min="4" max="4" width="14.85546875" style="9" customWidth="1"/>
    <col min="5" max="5" width="31.85546875" style="9" customWidth="1"/>
    <col min="6" max="6" width="23.28515625" style="9" customWidth="1"/>
    <col min="7" max="7" width="21.5703125" style="9" customWidth="1"/>
    <col min="8" max="8" width="38.7109375" style="9" customWidth="1"/>
    <col min="9" max="9" width="20.5703125" style="9" customWidth="1"/>
    <col min="10" max="16384" width="8.85546875" style="9"/>
  </cols>
  <sheetData>
    <row r="1" spans="1:14" s="7" customFormat="1" ht="36" x14ac:dyDescent="0.25">
      <c r="A1" s="11" t="s">
        <v>129</v>
      </c>
      <c r="B1" s="2" t="s">
        <v>130</v>
      </c>
      <c r="C1" s="2" t="s">
        <v>131</v>
      </c>
      <c r="D1" s="2" t="s">
        <v>2</v>
      </c>
      <c r="E1" s="2" t="s">
        <v>3</v>
      </c>
      <c r="F1" s="2" t="s">
        <v>132</v>
      </c>
      <c r="G1" s="2" t="s">
        <v>6</v>
      </c>
      <c r="H1" s="2" t="s">
        <v>7</v>
      </c>
      <c r="I1" s="1" t="s">
        <v>1118</v>
      </c>
      <c r="J1" s="26"/>
    </row>
    <row r="2" spans="1:14" s="3" customFormat="1" ht="24" x14ac:dyDescent="0.25">
      <c r="A2" s="23">
        <v>1</v>
      </c>
      <c r="B2" s="1" t="s">
        <v>1423</v>
      </c>
      <c r="C2" s="1" t="s">
        <v>565</v>
      </c>
      <c r="D2" s="1" t="s">
        <v>979</v>
      </c>
      <c r="E2" s="1">
        <v>5115000302</v>
      </c>
      <c r="F2" s="1" t="s">
        <v>138</v>
      </c>
      <c r="G2" s="15" t="s">
        <v>886</v>
      </c>
      <c r="H2" s="21" t="s">
        <v>167</v>
      </c>
      <c r="I2" s="1" t="s">
        <v>1114</v>
      </c>
      <c r="J2" s="26"/>
    </row>
    <row r="3" spans="1:14" s="3" customFormat="1" ht="60" x14ac:dyDescent="0.25">
      <c r="A3" s="23">
        <v>2</v>
      </c>
      <c r="B3" s="1" t="s">
        <v>1424</v>
      </c>
      <c r="C3" s="1" t="s">
        <v>1285</v>
      </c>
      <c r="D3" s="1" t="s">
        <v>973</v>
      </c>
      <c r="E3" s="1">
        <v>5110120525</v>
      </c>
      <c r="F3" s="1" t="s">
        <v>134</v>
      </c>
      <c r="G3" s="1" t="s">
        <v>854</v>
      </c>
      <c r="H3" s="21" t="s">
        <v>141</v>
      </c>
      <c r="I3" s="1" t="s">
        <v>1117</v>
      </c>
      <c r="J3" s="26"/>
    </row>
    <row r="4" spans="1:14" s="3" customFormat="1" ht="36" x14ac:dyDescent="0.25">
      <c r="A4" s="23">
        <v>3</v>
      </c>
      <c r="B4" s="1" t="s">
        <v>208</v>
      </c>
      <c r="C4" s="1" t="s">
        <v>1286</v>
      </c>
      <c r="D4" s="1" t="s">
        <v>950</v>
      </c>
      <c r="E4" s="1">
        <v>5102002905</v>
      </c>
      <c r="F4" s="1" t="s">
        <v>137</v>
      </c>
      <c r="G4" s="15" t="s">
        <v>874</v>
      </c>
      <c r="H4" s="18" t="s">
        <v>78</v>
      </c>
      <c r="I4" s="1" t="s">
        <v>1115</v>
      </c>
      <c r="J4" s="26"/>
    </row>
    <row r="5" spans="1:14" s="3" customFormat="1" ht="36" x14ac:dyDescent="0.25">
      <c r="A5" s="23">
        <v>4</v>
      </c>
      <c r="B5" s="1" t="s">
        <v>208</v>
      </c>
      <c r="C5" s="1" t="s">
        <v>1287</v>
      </c>
      <c r="D5" s="1" t="s">
        <v>950</v>
      </c>
      <c r="E5" s="1">
        <v>5102002398</v>
      </c>
      <c r="F5" s="1" t="s">
        <v>137</v>
      </c>
      <c r="G5" s="15" t="s">
        <v>916</v>
      </c>
      <c r="H5" s="21" t="s">
        <v>148</v>
      </c>
      <c r="I5" s="1" t="s">
        <v>1115</v>
      </c>
      <c r="J5" s="26"/>
    </row>
    <row r="6" spans="1:14" s="3" customFormat="1" ht="24" x14ac:dyDescent="0.25">
      <c r="A6" s="23">
        <v>5</v>
      </c>
      <c r="B6" s="1" t="s">
        <v>684</v>
      </c>
      <c r="C6" s="1" t="s">
        <v>695</v>
      </c>
      <c r="D6" s="1" t="s">
        <v>936</v>
      </c>
      <c r="E6" s="1">
        <v>5105030530</v>
      </c>
      <c r="F6" s="1" t="s">
        <v>134</v>
      </c>
      <c r="G6" s="1" t="s">
        <v>854</v>
      </c>
      <c r="H6" s="21" t="s">
        <v>73</v>
      </c>
      <c r="I6" s="1" t="s">
        <v>1116</v>
      </c>
      <c r="J6" s="26"/>
    </row>
    <row r="7" spans="1:14" s="7" customFormat="1" ht="36" x14ac:dyDescent="0.25">
      <c r="A7" s="23">
        <v>6</v>
      </c>
      <c r="B7" s="6" t="s">
        <v>208</v>
      </c>
      <c r="C7" s="6" t="s">
        <v>1288</v>
      </c>
      <c r="D7" s="6" t="s">
        <v>950</v>
      </c>
      <c r="E7" s="6">
        <v>5102050970</v>
      </c>
      <c r="F7" s="6" t="s">
        <v>134</v>
      </c>
      <c r="G7" s="15" t="s">
        <v>884</v>
      </c>
      <c r="H7" s="13" t="s">
        <v>144</v>
      </c>
      <c r="I7" s="44" t="s">
        <v>1119</v>
      </c>
    </row>
    <row r="8" spans="1:14" ht="158.25" customHeight="1" x14ac:dyDescent="0.25">
      <c r="A8" s="23">
        <v>7</v>
      </c>
      <c r="B8" s="6" t="s">
        <v>1015</v>
      </c>
      <c r="C8" s="6" t="s">
        <v>1289</v>
      </c>
      <c r="D8" s="6" t="s">
        <v>981</v>
      </c>
      <c r="E8" s="6">
        <v>5105031630</v>
      </c>
      <c r="F8" s="6" t="s">
        <v>771</v>
      </c>
      <c r="G8" s="15" t="s">
        <v>919</v>
      </c>
      <c r="H8" s="13" t="s">
        <v>181</v>
      </c>
      <c r="I8" s="79" t="s">
        <v>1142</v>
      </c>
    </row>
    <row r="9" spans="1:14" ht="36" x14ac:dyDescent="0.25">
      <c r="A9" s="64">
        <v>8</v>
      </c>
      <c r="B9" s="30" t="s">
        <v>982</v>
      </c>
      <c r="C9" s="37" t="s">
        <v>1462</v>
      </c>
      <c r="D9" s="30" t="s">
        <v>984</v>
      </c>
      <c r="E9" s="30">
        <v>5116001034</v>
      </c>
      <c r="F9" s="30" t="s">
        <v>1463</v>
      </c>
      <c r="G9" s="33" t="s">
        <v>864</v>
      </c>
      <c r="H9" s="54" t="s">
        <v>296</v>
      </c>
      <c r="I9" s="38" t="s">
        <v>1464</v>
      </c>
    </row>
    <row r="10" spans="1:14" ht="36" x14ac:dyDescent="0.25">
      <c r="A10" s="64">
        <v>9</v>
      </c>
      <c r="B10" s="30" t="s">
        <v>982</v>
      </c>
      <c r="C10" s="37" t="s">
        <v>1465</v>
      </c>
      <c r="D10" s="30" t="s">
        <v>984</v>
      </c>
      <c r="E10" s="30">
        <v>5116001035</v>
      </c>
      <c r="F10" s="30" t="s">
        <v>1463</v>
      </c>
      <c r="G10" s="33" t="s">
        <v>913</v>
      </c>
      <c r="H10" s="54" t="s">
        <v>1132</v>
      </c>
      <c r="I10" s="38" t="s">
        <v>1464</v>
      </c>
    </row>
    <row r="11" spans="1:14" ht="36" x14ac:dyDescent="0.25">
      <c r="A11" s="64">
        <v>10</v>
      </c>
      <c r="B11" s="30" t="s">
        <v>982</v>
      </c>
      <c r="C11" s="30" t="s">
        <v>1388</v>
      </c>
      <c r="D11" s="30" t="s">
        <v>984</v>
      </c>
      <c r="E11" s="30">
        <v>5113908473</v>
      </c>
      <c r="F11" s="30" t="s">
        <v>771</v>
      </c>
      <c r="G11" s="33" t="s">
        <v>885</v>
      </c>
      <c r="H11" s="54" t="s">
        <v>803</v>
      </c>
      <c r="I11" s="39" t="s">
        <v>1467</v>
      </c>
      <c r="L11" s="119"/>
      <c r="M11" s="119"/>
      <c r="N11" s="120"/>
    </row>
  </sheetData>
  <autoFilter ref="A1:H6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Государственные</vt:lpstr>
      <vt:lpstr>Муниципальные</vt:lpstr>
      <vt:lpstr>Гос_ЛИКВ_РЕОРГ</vt:lpstr>
      <vt:lpstr>Мун_ЛИКВ_РЕОРГ</vt:lpstr>
      <vt:lpstr>Государственные!Область_печати</vt:lpstr>
      <vt:lpstr>Муниципальные!Область_печати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Скрябина М.И.</cp:lastModifiedBy>
  <cp:lastPrinted>2021-12-05T11:58:53Z</cp:lastPrinted>
  <dcterms:created xsi:type="dcterms:W3CDTF">2021-01-11T09:51:32Z</dcterms:created>
  <dcterms:modified xsi:type="dcterms:W3CDTF">2022-01-19T07:25:30Z</dcterms:modified>
</cp:coreProperties>
</file>